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285" windowWidth="18555" windowHeight="11760"/>
  </bookViews>
  <sheets>
    <sheet name="Tabelle1" sheetId="1" r:id="rId1"/>
    <sheet name="Tabelle2" sheetId="2" r:id="rId2"/>
    <sheet name="Tabelle3" sheetId="3" r:id="rId3"/>
  </sheets>
  <calcPr calcId="145621"/>
</workbook>
</file>

<file path=xl/calcChain.xml><?xml version="1.0" encoding="utf-8"?>
<calcChain xmlns="http://schemas.openxmlformats.org/spreadsheetml/2006/main">
  <c r="K44" i="1" l="1"/>
  <c r="J44" i="1"/>
  <c r="I44" i="1"/>
  <c r="H44" i="1"/>
  <c r="G44" i="1"/>
  <c r="K43" i="1"/>
  <c r="J43" i="1"/>
  <c r="I43" i="1"/>
  <c r="H43" i="1"/>
  <c r="G43" i="1"/>
</calcChain>
</file>

<file path=xl/sharedStrings.xml><?xml version="1.0" encoding="utf-8"?>
<sst xmlns="http://schemas.openxmlformats.org/spreadsheetml/2006/main" count="466" uniqueCount="184">
  <si>
    <t>PICOWORLD</t>
  </si>
  <si>
    <t>DRUCKPREISLISTE</t>
  </si>
  <si>
    <t>Preise je Motiv / je Seite / je Druckposition/ je Stück in  €</t>
  </si>
  <si>
    <t>Druck-code</t>
  </si>
  <si>
    <t>Art des Druckes</t>
  </si>
  <si>
    <t>Vorkosten 
je Farbe / Motiv</t>
  </si>
  <si>
    <t>Filmkosten 
je Farbe / 
Motiv</t>
  </si>
  <si>
    <t>Andruck-muster je Farbe / Motiv</t>
  </si>
  <si>
    <t xml:space="preserve">1
bis
49 </t>
  </si>
  <si>
    <t>50
bis
99</t>
  </si>
  <si>
    <t>100
bis
249</t>
  </si>
  <si>
    <t>250
bis
499</t>
  </si>
  <si>
    <t>500
bis
999</t>
  </si>
  <si>
    <t>1.000
bis
2.499</t>
  </si>
  <si>
    <t>2.500
bis
4.999</t>
  </si>
  <si>
    <t>5.000
bis
9.999</t>
  </si>
  <si>
    <t>ab 10.000</t>
  </si>
  <si>
    <t>Zulage Weißunter-legung</t>
  </si>
  <si>
    <t>Mehrpreis je weitere Farbe</t>
  </si>
  <si>
    <t>Filmart</t>
  </si>
  <si>
    <t>Bemerkungen</t>
  </si>
  <si>
    <t>A1</t>
  </si>
  <si>
    <t>Ätzung (auf Kugelschreiber)</t>
  </si>
  <si>
    <t xml:space="preserve"> --- </t>
  </si>
  <si>
    <t xml:space="preserve">22,00 Psch. </t>
  </si>
  <si>
    <t>je Seite</t>
  </si>
  <si>
    <t>Daten</t>
  </si>
  <si>
    <t xml:space="preserve">ok 14.11.13 nie </t>
  </si>
  <si>
    <t>A2</t>
  </si>
  <si>
    <t>Ätzung (auf Schlüsselanhänger, Messer )</t>
  </si>
  <si>
    <t xml:space="preserve">24,00 Psch. </t>
  </si>
  <si>
    <t>D1</t>
  </si>
  <si>
    <t>Doming *) bis 4 x 2 cm (größer auf Anfrage)</t>
  </si>
  <si>
    <t>33,00 Psch.</t>
  </si>
  <si>
    <t>DP1</t>
  </si>
  <si>
    <r>
      <t>digitaler Tampondruck &lt;12 cm²</t>
    </r>
    <r>
      <rPr>
        <b/>
        <sz val="10"/>
        <color rgb="FFFF0000"/>
        <rFont val="Tahoma"/>
        <family val="2"/>
      </rPr>
      <t xml:space="preserve">  </t>
    </r>
  </si>
  <si>
    <t xml:space="preserve">25,00 Psch. </t>
  </si>
  <si>
    <t xml:space="preserve">je Seite </t>
  </si>
  <si>
    <t>Offset</t>
  </si>
  <si>
    <t>DP2</t>
  </si>
  <si>
    <r>
      <t>digitaler Tampondruck &gt;12 cm²</t>
    </r>
    <r>
      <rPr>
        <b/>
        <sz val="10"/>
        <color rgb="FFFF0000"/>
        <rFont val="Tahoma"/>
        <family val="2"/>
      </rPr>
      <t xml:space="preserve">               (Preis je cm²)</t>
    </r>
  </si>
  <si>
    <t>0,08 (mind. 75,00€)</t>
  </si>
  <si>
    <t>E1</t>
  </si>
  <si>
    <t xml:space="preserve">Etiketten bis 4 x 2 cm </t>
  </si>
  <si>
    <t xml:space="preserve">30,00 Psch. </t>
  </si>
  <si>
    <t>E2</t>
  </si>
  <si>
    <t>Einlegeblatt Sondergröße für die Artikel 
56-0603103 / -06 (ca. 9 x 12 cm)</t>
  </si>
  <si>
    <t>85,00 Psch.</t>
  </si>
  <si>
    <t>E3</t>
  </si>
  <si>
    <t>Etiketten *) bis 8 x 4 cm (größer auf Anfrage)</t>
  </si>
  <si>
    <t xml:space="preserve">60,00 Psch. </t>
  </si>
  <si>
    <t>K1</t>
  </si>
  <si>
    <t>Tampondruck</t>
  </si>
  <si>
    <t xml:space="preserve">8,00 Psch. </t>
  </si>
  <si>
    <t>je Farbe</t>
  </si>
  <si>
    <t>K2</t>
  </si>
  <si>
    <t>Tampondruck (wertige Artikel/schwieriger Druck)</t>
  </si>
  <si>
    <t xml:space="preserve">11,50 Psch. </t>
  </si>
  <si>
    <t>K3</t>
  </si>
  <si>
    <t>Tampondruck (Sondergrößen - Wasserbälle)</t>
  </si>
  <si>
    <t xml:space="preserve">17,00 Psch. </t>
  </si>
  <si>
    <t>nur 1-farbig!!!</t>
  </si>
  <si>
    <t>L1</t>
  </si>
  <si>
    <t>Lasergravur Metall bis 5,0 cm²</t>
  </si>
  <si>
    <t xml:space="preserve"> 17,50 Psch. </t>
  </si>
  <si>
    <t>L2</t>
  </si>
  <si>
    <t xml:space="preserve">Lasergravur Metall </t>
  </si>
  <si>
    <t>L3</t>
  </si>
  <si>
    <t>Lasergravur auf Emblemen (bei Koffern etc)</t>
  </si>
  <si>
    <t xml:space="preserve">75,00 Psch. </t>
  </si>
  <si>
    <t>a. A.</t>
  </si>
  <si>
    <t>je Emblem</t>
  </si>
  <si>
    <t>L4</t>
  </si>
  <si>
    <t>Lasergravur auf Kunststoff/Leder/Holz bis 5,0cm²</t>
  </si>
  <si>
    <t xml:space="preserve">45,00 Psch. </t>
  </si>
  <si>
    <t>L5</t>
  </si>
  <si>
    <t>Lasergravur auf Kunststoff/Leder/Holz</t>
  </si>
  <si>
    <t>LR1</t>
  </si>
  <si>
    <t>Lasergravur Rundum 360°    &lt;  5cm²</t>
  </si>
  <si>
    <t xml:space="preserve">27,50 Psch. </t>
  </si>
  <si>
    <t>je Motiv/Position</t>
  </si>
  <si>
    <t>LR2</t>
  </si>
  <si>
    <t>Lasergravur Rundum 360°    &lt;12cm²</t>
  </si>
  <si>
    <t xml:space="preserve">37,50 Psch. </t>
  </si>
  <si>
    <t>LR3</t>
  </si>
  <si>
    <r>
      <t xml:space="preserve">Lasergravur Rundum 360°    &gt;12cm² </t>
    </r>
    <r>
      <rPr>
        <b/>
        <sz val="10"/>
        <color rgb="FFFF0000"/>
        <rFont val="Tahoma"/>
        <family val="2"/>
      </rPr>
      <t>(Preis je cm²)</t>
    </r>
  </si>
  <si>
    <t>N1</t>
  </si>
  <si>
    <t>Stickkosten **)</t>
  </si>
  <si>
    <t>a.A.</t>
  </si>
  <si>
    <t>bis 10 Farben</t>
  </si>
  <si>
    <t>P1</t>
  </si>
  <si>
    <t>Prägung</t>
  </si>
  <si>
    <t xml:space="preserve">19,00 Psch. </t>
  </si>
  <si>
    <t>P2</t>
  </si>
  <si>
    <t xml:space="preserve">Prägung </t>
  </si>
  <si>
    <t xml:space="preserve">33,50 Psch. </t>
  </si>
  <si>
    <t>S1</t>
  </si>
  <si>
    <t>Siebdruck auf Schirmen</t>
  </si>
  <si>
    <t>27,00 Psch.</t>
  </si>
  <si>
    <t>Sieb</t>
  </si>
  <si>
    <t>S2</t>
  </si>
  <si>
    <t>Siebdruck auf Sport-/Reisetaschen</t>
  </si>
  <si>
    <t>29,00 Psch.</t>
  </si>
  <si>
    <t>S3</t>
  </si>
  <si>
    <t>Siebdruck auf Rucksäcken</t>
  </si>
  <si>
    <t>24,00 Psch.</t>
  </si>
  <si>
    <t>S4</t>
  </si>
  <si>
    <t>Siebdruck auf kleinen Artikeln</t>
  </si>
  <si>
    <t>17,00 Psch.</t>
  </si>
  <si>
    <t>S5</t>
  </si>
  <si>
    <t>Siebdruck auf Caps</t>
  </si>
  <si>
    <t xml:space="preserve">12,50 Psch. </t>
  </si>
  <si>
    <t>S6</t>
  </si>
  <si>
    <t>Siebdruck auf Textilien</t>
  </si>
  <si>
    <t>46,50 Psch.</t>
  </si>
  <si>
    <t>S7</t>
  </si>
  <si>
    <t>Siebdruck als Rundumdruck</t>
  </si>
  <si>
    <t xml:space="preserve">32,00 Psch. </t>
  </si>
  <si>
    <t>S8</t>
  </si>
  <si>
    <t>Siebdruck auf Kugelschreibern/Runddruck</t>
  </si>
  <si>
    <t>S9</t>
  </si>
  <si>
    <t xml:space="preserve">Siebdruck auf Baumwolltaschen    </t>
  </si>
  <si>
    <t>T1</t>
  </si>
  <si>
    <t>Transfer bis 8,0 x 8,0 cm</t>
  </si>
  <si>
    <t>T2</t>
  </si>
  <si>
    <t xml:space="preserve">Transfer ab 8,1 x 8,1 cm </t>
  </si>
  <si>
    <t xml:space="preserve">38,50 Psch. </t>
  </si>
  <si>
    <t>T3</t>
  </si>
  <si>
    <t>Transfer auf Caps (bis 9,5 x 6,0 cm)</t>
  </si>
  <si>
    <t>T4</t>
  </si>
  <si>
    <t xml:space="preserve">Transfer auf Keramikware </t>
  </si>
  <si>
    <t xml:space="preserve">40,00 Psch. </t>
  </si>
  <si>
    <t>TD1</t>
  </si>
  <si>
    <r>
      <t xml:space="preserve">Digitaltransfer bis 8 x 8 cm </t>
    </r>
    <r>
      <rPr>
        <b/>
        <sz val="10"/>
        <color indexed="10"/>
        <rFont val="Tahoma"/>
        <family val="2"/>
      </rPr>
      <t xml:space="preserve">   (Preis je cm²)</t>
    </r>
  </si>
  <si>
    <t>0,04 (mind. 40,00€)</t>
  </si>
  <si>
    <t>TD2</t>
  </si>
  <si>
    <r>
      <t>Digitaltransfer ab 8,1 x 8,1 cm max. 250cm</t>
    </r>
    <r>
      <rPr>
        <sz val="11"/>
        <color theme="1"/>
        <rFont val="Calibri"/>
        <family val="2"/>
        <scheme val="minor"/>
      </rPr>
      <t xml:space="preserve">² </t>
    </r>
    <r>
      <rPr>
        <b/>
        <sz val="10"/>
        <color indexed="10"/>
        <rFont val="Tahoma"/>
        <family val="2"/>
      </rPr>
      <t>(Preis je cm²)</t>
    </r>
  </si>
  <si>
    <t>0,05 (mind. 50,00€)</t>
  </si>
  <si>
    <t>TF1</t>
  </si>
  <si>
    <t>Flock/ Flex-Transfer bis 10 x 10 cm</t>
  </si>
  <si>
    <t xml:space="preserve">150,00 Psch. </t>
  </si>
  <si>
    <t>Mehrpreis Gold, Silber, Reflexfolie 18,00 €</t>
  </si>
  <si>
    <t>TF2</t>
  </si>
  <si>
    <t>Flock/ Flex-Transfer bis 25 x 25 cm</t>
  </si>
  <si>
    <t xml:space="preserve">275,00 Psch. </t>
  </si>
  <si>
    <t>Mehrpreis Gold, Silber, Reflexfolie 28,00 €</t>
  </si>
  <si>
    <t>TS1</t>
  </si>
  <si>
    <t>Sublimationsdruck bis 18 cm²</t>
  </si>
  <si>
    <t xml:space="preserve">65,00 Psch. </t>
  </si>
  <si>
    <t>nur auf hellen Untergründen</t>
  </si>
  <si>
    <t>TS2</t>
  </si>
  <si>
    <t>Sublimationsdruck größer 18 cm²</t>
  </si>
  <si>
    <t xml:space="preserve">85,00 Psch. </t>
  </si>
  <si>
    <t>H1</t>
  </si>
  <si>
    <t>Handlingskosten 1</t>
  </si>
  <si>
    <t>H2</t>
  </si>
  <si>
    <t>Handlingskosten 2</t>
  </si>
  <si>
    <t>H3</t>
  </si>
  <si>
    <t>Handlingskosten 3</t>
  </si>
  <si>
    <t>H4</t>
  </si>
  <si>
    <t>Handlingskosten 4</t>
  </si>
  <si>
    <t>H5</t>
  </si>
  <si>
    <t>Handlingskosten 5</t>
  </si>
  <si>
    <t>H6</t>
  </si>
  <si>
    <t>Handlingskosten 6</t>
  </si>
  <si>
    <t>H7</t>
  </si>
  <si>
    <t>Handlingskosten 7</t>
  </si>
  <si>
    <t>H8</t>
  </si>
  <si>
    <t>Handlingskosten 8</t>
  </si>
  <si>
    <t>H9</t>
  </si>
  <si>
    <t>Handlingskosten 9</t>
  </si>
  <si>
    <t>V1</t>
  </si>
  <si>
    <t>Vorbehandeln</t>
  </si>
  <si>
    <t>V2</t>
  </si>
  <si>
    <t>Vor- und Nachbehandlung</t>
  </si>
  <si>
    <t>V3</t>
  </si>
  <si>
    <t>Vor- und Nachbehandlung schwierige Artikel</t>
  </si>
  <si>
    <t>*)</t>
  </si>
  <si>
    <t>Etiketten/Doming,Digitaltransfer Berechnung der Fläche,</t>
  </si>
  <si>
    <t>Ziehen Sie um den angefragten Veredelungsfläche  (z.B. kreisrund) ein Viereck.</t>
  </si>
  <si>
    <t>**)</t>
  </si>
  <si>
    <t>Berechnung zu den Stickkosten:</t>
  </si>
  <si>
    <t xml:space="preserve">Preis auf Anfrage - wir benötigen das Logo 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</si>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</sst>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4" x14ac:knownFonts="1">
    <font>
      <sz val="11"/>
      <color theme="1"/>
      <name val="Calibri"/>
      <family val="2"/>
      <scheme val="minor"/>
    </font>
    <font>
      <sz val="10"/>
      <name val="Tahoma"/>
      <family val="2"/>
    </font>
    <font>
      <b/>
      <sz val="10"/>
      <name val="Tahoma"/>
      <family val="2"/>
    </font>
    <font>
      <b/>
      <sz val="48"/>
      <color rgb="FF0066FF"/>
      <name val="Tahoma"/>
      <family val="2"/>
    </font>
    <font>
      <b/>
      <sz val="48"/>
      <color rgb="FF0066FF"/>
      <name val="Calibri"/>
      <family val="2"/>
      <scheme val="minor"/>
    </font>
    <font>
      <sz val="10"/>
      <name val="Arial"/>
      <family val="2"/>
    </font>
    <font>
      <b/>
      <i/>
      <sz val="20"/>
      <name val="Tahoma"/>
      <family val="2"/>
    </font>
    <font>
      <b/>
      <sz val="14"/>
      <name val="Tahoma"/>
      <family val="2"/>
    </font>
    <font>
      <b/>
      <sz val="9"/>
      <name val="Tahoma"/>
      <family val="2"/>
    </font>
    <font>
      <sz val="10"/>
      <color indexed="8"/>
      <name val="Arial"/>
      <family val="2"/>
    </font>
    <font>
      <b/>
      <sz val="10"/>
      <color rgb="FFFF0000"/>
      <name val="Tahoma"/>
      <family val="2"/>
    </font>
    <font>
      <b/>
      <sz val="10"/>
      <color indexed="10"/>
      <name val="Tahoma"/>
      <family val="2"/>
    </font>
    <font>
      <sz val="10"/>
      <color indexed="10"/>
      <name val="Tahoma"/>
      <family val="2"/>
    </font>
    <font>
      <b/>
      <vertAlign val="superscript"/>
      <sz val="1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9" fillId="0" borderId="0"/>
  </cellStyleXfs>
  <cellXfs count="69">
    <xf numFmtId="0" fontId="0" fillId="0" borderId="0" xfId="0"/>
    <xf numFmtId="1" fontId="1" fillId="0" borderId="0" xfId="0" applyNumberFormat="1" applyFont="1" applyFill="1" applyBorder="1"/>
    <xf numFmtId="0" fontId="1" fillId="0" borderId="0" xfId="0" applyFont="1" applyFill="1" applyBorder="1"/>
    <xf numFmtId="0" fontId="2" fillId="0" borderId="0" xfId="0" applyFont="1" applyFill="1" applyBorder="1" applyAlignment="1"/>
    <xf numFmtId="0" fontId="1" fillId="0" borderId="0" xfId="0" applyFont="1" applyFill="1" applyBorder="1" applyAlignment="1"/>
    <xf numFmtId="0" fontId="3" fillId="0" borderId="0" xfId="0" applyFont="1" applyFill="1" applyBorder="1" applyAlignment="1">
      <alignment shrinkToFit="1"/>
    </xf>
    <xf numFmtId="0" fontId="4" fillId="0" borderId="0" xfId="0" applyFont="1" applyFill="1" applyAlignment="1">
      <alignment horizontal="center" shrinkToFit="1"/>
    </xf>
    <xf numFmtId="0" fontId="1" fillId="0" borderId="0" xfId="0" applyFont="1" applyFill="1"/>
    <xf numFmtId="0" fontId="5" fillId="0" borderId="0" xfId="0" applyFont="1" applyFill="1"/>
    <xf numFmtId="1" fontId="6" fillId="0" borderId="0" xfId="0" applyNumberFormat="1" applyFont="1" applyFill="1" applyBorder="1"/>
    <xf numFmtId="1" fontId="7" fillId="0" borderId="0" xfId="0" applyNumberFormat="1" applyFont="1" applyFill="1" applyBorder="1"/>
    <xf numFmtId="0" fontId="2" fillId="0" borderId="0" xfId="0" applyFont="1" applyFill="1" applyBorder="1"/>
    <xf numFmtId="14" fontId="8" fillId="0" borderId="0" xfId="0" applyNumberFormat="1" applyFont="1" applyFill="1" applyBorder="1" applyAlignment="1">
      <alignment horizontal="right"/>
    </xf>
    <xf numFmtId="1" fontId="2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left"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3" fontId="2" fillId="0" borderId="1" xfId="0" applyNumberFormat="1" applyFont="1" applyFill="1" applyBorder="1" applyAlignment="1">
      <alignment horizontal="center" vertical="center" wrapText="1"/>
    </xf>
    <xf numFmtId="1" fontId="1" fillId="2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vertical="center" wrapText="1"/>
    </xf>
    <xf numFmtId="2" fontId="1" fillId="2" borderId="1" xfId="0" applyNumberFormat="1" applyFont="1" applyFill="1" applyBorder="1" applyAlignment="1">
      <alignment horizontal="center" vertical="center"/>
    </xf>
    <xf numFmtId="2" fontId="1" fillId="2" borderId="1" xfId="1" applyNumberFormat="1" applyFont="1" applyFill="1" applyBorder="1" applyAlignment="1">
      <alignment horizontal="center" vertical="center"/>
    </xf>
    <xf numFmtId="2" fontId="1" fillId="2" borderId="2" xfId="1" applyNumberFormat="1" applyFont="1" applyFill="1" applyBorder="1" applyAlignment="1">
      <alignment horizontal="center" vertical="center"/>
    </xf>
    <xf numFmtId="2" fontId="1" fillId="2" borderId="2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5" fillId="2" borderId="0" xfId="0" applyFont="1" applyFill="1" applyAlignment="1">
      <alignment vertical="center"/>
    </xf>
    <xf numFmtId="1" fontId="1" fillId="0" borderId="1" xfId="0" applyNumberFormat="1" applyFont="1" applyFill="1" applyBorder="1" applyAlignment="1">
      <alignment horizontal="center" vertical="center"/>
    </xf>
    <xf numFmtId="1" fontId="1" fillId="0" borderId="1" xfId="0" applyNumberFormat="1" applyFont="1" applyFill="1" applyBorder="1" applyAlignment="1">
      <alignment vertical="center" wrapText="1"/>
    </xf>
    <xf numFmtId="2" fontId="1" fillId="0" borderId="1" xfId="0" applyNumberFormat="1" applyFont="1" applyFill="1" applyBorder="1" applyAlignment="1">
      <alignment horizontal="center" vertical="center"/>
    </xf>
    <xf numFmtId="2" fontId="1" fillId="0" borderId="1" xfId="1" applyNumberFormat="1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/>
    </xf>
    <xf numFmtId="2" fontId="1" fillId="0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/>
    </xf>
    <xf numFmtId="1" fontId="1" fillId="2" borderId="1" xfId="0" applyNumberFormat="1" applyFont="1" applyFill="1" applyBorder="1" applyAlignment="1">
      <alignment vertical="center" wrapText="1"/>
    </xf>
    <xf numFmtId="164" fontId="1" fillId="2" borderId="1" xfId="0" applyNumberFormat="1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2" fontId="1" fillId="2" borderId="1" xfId="1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 shrinkToFit="1"/>
    </xf>
    <xf numFmtId="0" fontId="5" fillId="2" borderId="0" xfId="0" applyFont="1" applyFill="1" applyAlignment="1">
      <alignment vertical="center" wrapText="1"/>
    </xf>
    <xf numFmtId="0" fontId="1" fillId="2" borderId="2" xfId="0" applyFont="1" applyFill="1" applyBorder="1" applyAlignment="1">
      <alignment horizontal="center" vertical="center"/>
    </xf>
    <xf numFmtId="2" fontId="1" fillId="0" borderId="2" xfId="0" applyNumberFormat="1" applyFont="1" applyFill="1" applyBorder="1" applyAlignment="1">
      <alignment horizontal="center" vertical="center"/>
    </xf>
    <xf numFmtId="20" fontId="1" fillId="0" borderId="1" xfId="0" applyNumberFormat="1" applyFont="1" applyFill="1" applyBorder="1" applyAlignment="1">
      <alignment vertical="center" wrapText="1"/>
    </xf>
    <xf numFmtId="2" fontId="5" fillId="0" borderId="1" xfId="0" applyNumberFormat="1" applyFont="1" applyFill="1" applyBorder="1" applyAlignment="1">
      <alignment horizontal="center" vertical="center"/>
    </xf>
    <xf numFmtId="2" fontId="5" fillId="0" borderId="1" xfId="1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left" vertical="center"/>
    </xf>
    <xf numFmtId="1" fontId="1" fillId="2" borderId="3" xfId="0" applyNumberFormat="1" applyFont="1" applyFill="1" applyBorder="1" applyAlignment="1">
      <alignment horizontal="center" vertical="center"/>
    </xf>
    <xf numFmtId="0" fontId="1" fillId="2" borderId="3" xfId="0" applyFont="1" applyFill="1" applyBorder="1" applyAlignment="1">
      <alignment vertical="center" wrapText="1"/>
    </xf>
    <xf numFmtId="2" fontId="1" fillId="2" borderId="3" xfId="0" applyNumberFormat="1" applyFont="1" applyFill="1" applyBorder="1" applyAlignment="1">
      <alignment horizontal="center" vertical="center"/>
    </xf>
    <xf numFmtId="2" fontId="1" fillId="2" borderId="3" xfId="1" applyNumberFormat="1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left" vertical="center"/>
    </xf>
    <xf numFmtId="1" fontId="1" fillId="0" borderId="2" xfId="0" applyNumberFormat="1" applyFont="1" applyFill="1" applyBorder="1" applyAlignment="1">
      <alignment horizontal="center" vertical="center"/>
    </xf>
    <xf numFmtId="0" fontId="1" fillId="0" borderId="2" xfId="0" applyFont="1" applyFill="1" applyBorder="1" applyAlignment="1">
      <alignment vertical="center" wrapText="1"/>
    </xf>
    <xf numFmtId="2" fontId="1" fillId="0" borderId="2" xfId="1" applyNumberFormat="1" applyFont="1" applyFill="1" applyBorder="1" applyAlignment="1">
      <alignment horizontal="center" vertical="center"/>
    </xf>
    <xf numFmtId="1" fontId="12" fillId="0" borderId="0" xfId="0" applyNumberFormat="1" applyFont="1" applyFill="1" applyBorder="1" applyAlignment="1">
      <alignment horizontal="center"/>
    </xf>
    <xf numFmtId="2" fontId="1" fillId="0" borderId="0" xfId="0" applyNumberFormat="1" applyFont="1" applyFill="1" applyBorder="1" applyAlignment="1">
      <alignment horizontal="center"/>
    </xf>
    <xf numFmtId="0" fontId="1" fillId="0" borderId="0" xfId="0" applyFont="1" applyFill="1" applyAlignment="1">
      <alignment horizontal="center"/>
    </xf>
    <xf numFmtId="0" fontId="1" fillId="0" borderId="0" xfId="0" applyFont="1" applyFill="1" applyBorder="1" applyAlignment="1">
      <alignment horizontal="center"/>
    </xf>
    <xf numFmtId="1" fontId="1" fillId="0" borderId="0" xfId="0" applyNumberFormat="1" applyFont="1" applyFill="1" applyBorder="1" applyAlignment="1">
      <alignment horizontal="center"/>
    </xf>
    <xf numFmtId="2" fontId="1" fillId="0" borderId="0" xfId="0" applyNumberFormat="1" applyFont="1" applyFill="1" applyBorder="1" applyAlignment="1">
      <alignment horizontal="left"/>
    </xf>
    <xf numFmtId="2" fontId="1" fillId="0" borderId="0" xfId="1" applyNumberFormat="1" applyFont="1" applyFill="1" applyBorder="1" applyAlignment="1">
      <alignment horizontal="center"/>
    </xf>
    <xf numFmtId="1" fontId="2" fillId="0" borderId="0" xfId="0" applyNumberFormat="1" applyFont="1" applyFill="1" applyBorder="1" applyAlignment="1">
      <alignment horizontal="right"/>
    </xf>
    <xf numFmtId="1" fontId="2" fillId="0" borderId="0" xfId="0" applyNumberFormat="1" applyFont="1" applyFill="1" applyBorder="1" applyAlignment="1">
      <alignment horizontal="left" shrinkToFit="1"/>
    </xf>
    <xf numFmtId="0" fontId="2" fillId="0" borderId="0" xfId="0" applyFont="1" applyFill="1" applyBorder="1" applyAlignment="1">
      <alignment horizontal="right"/>
    </xf>
    <xf numFmtId="0" fontId="13" fillId="0" borderId="0" xfId="0" applyFont="1" applyFill="1" applyBorder="1" applyAlignment="1">
      <alignment horizontal="right"/>
    </xf>
  </cellXfs>
  <cellStyles count="2">
    <cellStyle name="Standard" xfId="0" builtinId="0"/>
    <cellStyle name="Standard_Tabelle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114300</xdr:colOff>
      <xdr:row>0</xdr:row>
      <xdr:rowOff>0</xdr:rowOff>
    </xdr:from>
    <xdr:to>
      <xdr:col>11</xdr:col>
      <xdr:colOff>66675</xdr:colOff>
      <xdr:row>2</xdr:row>
      <xdr:rowOff>142875</xdr:rowOff>
    </xdr:to>
    <xdr:pic>
      <xdr:nvPicPr>
        <xdr:cNvPr id="2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14975" y="0"/>
          <a:ext cx="3190875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114300</xdr:colOff>
      <xdr:row>0</xdr:row>
      <xdr:rowOff>0</xdr:rowOff>
    </xdr:from>
    <xdr:to>
      <xdr:col>11</xdr:col>
      <xdr:colOff>66675</xdr:colOff>
      <xdr:row>2</xdr:row>
      <xdr:rowOff>142875</xdr:rowOff>
    </xdr:to>
    <xdr:pic>
      <xdr:nvPicPr>
        <xdr:cNvPr id="3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14975" y="0"/>
          <a:ext cx="3190875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67"/>
  <sheetViews>
    <sheetView tabSelected="1" workbookViewId="0">
      <selection activeCell="B5" sqref="B5"/>
    </sheetView>
  </sheetViews>
  <sheetFormatPr baseColWidth="10" defaultRowHeight="12.75" x14ac:dyDescent="0.2"/>
  <cols>
    <col min="1" max="1" width="7.140625" style="8" customWidth="1"/>
    <col min="2" max="2" width="40.7109375" style="8" customWidth="1"/>
    <col min="3" max="3" width="11" style="8" customWidth="1"/>
    <col min="4" max="4" width="10.85546875" style="8" customWidth="1"/>
    <col min="5" max="5" width="11.28515625" style="8" customWidth="1"/>
    <col min="6" max="6" width="17" style="8" customWidth="1"/>
    <col min="7" max="7" width="8.85546875" style="8" customWidth="1"/>
    <col min="8" max="14" width="7.7109375" style="8" customWidth="1"/>
    <col min="15" max="15" width="12" style="8" customWidth="1"/>
    <col min="16" max="16" width="13.140625" style="8" customWidth="1"/>
    <col min="17" max="17" width="7.140625" style="8" bestFit="1" customWidth="1"/>
    <col min="18" max="18" width="37" style="8" customWidth="1"/>
    <col min="19" max="19" width="14.85546875" style="8" bestFit="1" customWidth="1"/>
    <col min="20" max="256" width="11.42578125" style="8"/>
    <col min="257" max="257" width="7.140625" style="8" customWidth="1"/>
    <col min="258" max="258" width="40.7109375" style="8" customWidth="1"/>
    <col min="259" max="259" width="11" style="8" customWidth="1"/>
    <col min="260" max="260" width="10.85546875" style="8" customWidth="1"/>
    <col min="261" max="261" width="11.28515625" style="8" customWidth="1"/>
    <col min="262" max="262" width="17" style="8" customWidth="1"/>
    <col min="263" max="263" width="8.85546875" style="8" customWidth="1"/>
    <col min="264" max="270" width="7.7109375" style="8" customWidth="1"/>
    <col min="271" max="271" width="12" style="8" customWidth="1"/>
    <col min="272" max="272" width="13.140625" style="8" customWidth="1"/>
    <col min="273" max="273" width="7.140625" style="8" bestFit="1" customWidth="1"/>
    <col min="274" max="274" width="37" style="8" customWidth="1"/>
    <col min="275" max="275" width="14.85546875" style="8" bestFit="1" customWidth="1"/>
    <col min="276" max="512" width="11.42578125" style="8"/>
    <col min="513" max="513" width="7.140625" style="8" customWidth="1"/>
    <col min="514" max="514" width="40.7109375" style="8" customWidth="1"/>
    <col min="515" max="515" width="11" style="8" customWidth="1"/>
    <col min="516" max="516" width="10.85546875" style="8" customWidth="1"/>
    <col min="517" max="517" width="11.28515625" style="8" customWidth="1"/>
    <col min="518" max="518" width="17" style="8" customWidth="1"/>
    <col min="519" max="519" width="8.85546875" style="8" customWidth="1"/>
    <col min="520" max="526" width="7.7109375" style="8" customWidth="1"/>
    <col min="527" max="527" width="12" style="8" customWidth="1"/>
    <col min="528" max="528" width="13.140625" style="8" customWidth="1"/>
    <col min="529" max="529" width="7.140625" style="8" bestFit="1" customWidth="1"/>
    <col min="530" max="530" width="37" style="8" customWidth="1"/>
    <col min="531" max="531" width="14.85546875" style="8" bestFit="1" customWidth="1"/>
    <col min="532" max="768" width="11.42578125" style="8"/>
    <col min="769" max="769" width="7.140625" style="8" customWidth="1"/>
    <col min="770" max="770" width="40.7109375" style="8" customWidth="1"/>
    <col min="771" max="771" width="11" style="8" customWidth="1"/>
    <col min="772" max="772" width="10.85546875" style="8" customWidth="1"/>
    <col min="773" max="773" width="11.28515625" style="8" customWidth="1"/>
    <col min="774" max="774" width="17" style="8" customWidth="1"/>
    <col min="775" max="775" width="8.85546875" style="8" customWidth="1"/>
    <col min="776" max="782" width="7.7109375" style="8" customWidth="1"/>
    <col min="783" max="783" width="12" style="8" customWidth="1"/>
    <col min="784" max="784" width="13.140625" style="8" customWidth="1"/>
    <col min="785" max="785" width="7.140625" style="8" bestFit="1" customWidth="1"/>
    <col min="786" max="786" width="37" style="8" customWidth="1"/>
    <col min="787" max="787" width="14.85546875" style="8" bestFit="1" customWidth="1"/>
    <col min="788" max="1024" width="11.42578125" style="8"/>
    <col min="1025" max="1025" width="7.140625" style="8" customWidth="1"/>
    <col min="1026" max="1026" width="40.7109375" style="8" customWidth="1"/>
    <col min="1027" max="1027" width="11" style="8" customWidth="1"/>
    <col min="1028" max="1028" width="10.85546875" style="8" customWidth="1"/>
    <col min="1029" max="1029" width="11.28515625" style="8" customWidth="1"/>
    <col min="1030" max="1030" width="17" style="8" customWidth="1"/>
    <col min="1031" max="1031" width="8.85546875" style="8" customWidth="1"/>
    <col min="1032" max="1038" width="7.7109375" style="8" customWidth="1"/>
    <col min="1039" max="1039" width="12" style="8" customWidth="1"/>
    <col min="1040" max="1040" width="13.140625" style="8" customWidth="1"/>
    <col min="1041" max="1041" width="7.140625" style="8" bestFit="1" customWidth="1"/>
    <col min="1042" max="1042" width="37" style="8" customWidth="1"/>
    <col min="1043" max="1043" width="14.85546875" style="8" bestFit="1" customWidth="1"/>
    <col min="1044" max="1280" width="11.42578125" style="8"/>
    <col min="1281" max="1281" width="7.140625" style="8" customWidth="1"/>
    <col min="1282" max="1282" width="40.7109375" style="8" customWidth="1"/>
    <col min="1283" max="1283" width="11" style="8" customWidth="1"/>
    <col min="1284" max="1284" width="10.85546875" style="8" customWidth="1"/>
    <col min="1285" max="1285" width="11.28515625" style="8" customWidth="1"/>
    <col min="1286" max="1286" width="17" style="8" customWidth="1"/>
    <col min="1287" max="1287" width="8.85546875" style="8" customWidth="1"/>
    <col min="1288" max="1294" width="7.7109375" style="8" customWidth="1"/>
    <col min="1295" max="1295" width="12" style="8" customWidth="1"/>
    <col min="1296" max="1296" width="13.140625" style="8" customWidth="1"/>
    <col min="1297" max="1297" width="7.140625" style="8" bestFit="1" customWidth="1"/>
    <col min="1298" max="1298" width="37" style="8" customWidth="1"/>
    <col min="1299" max="1299" width="14.85546875" style="8" bestFit="1" customWidth="1"/>
    <col min="1300" max="1536" width="11.42578125" style="8"/>
    <col min="1537" max="1537" width="7.140625" style="8" customWidth="1"/>
    <col min="1538" max="1538" width="40.7109375" style="8" customWidth="1"/>
    <col min="1539" max="1539" width="11" style="8" customWidth="1"/>
    <col min="1540" max="1540" width="10.85546875" style="8" customWidth="1"/>
    <col min="1541" max="1541" width="11.28515625" style="8" customWidth="1"/>
    <col min="1542" max="1542" width="17" style="8" customWidth="1"/>
    <col min="1543" max="1543" width="8.85546875" style="8" customWidth="1"/>
    <col min="1544" max="1550" width="7.7109375" style="8" customWidth="1"/>
    <col min="1551" max="1551" width="12" style="8" customWidth="1"/>
    <col min="1552" max="1552" width="13.140625" style="8" customWidth="1"/>
    <col min="1553" max="1553" width="7.140625" style="8" bestFit="1" customWidth="1"/>
    <col min="1554" max="1554" width="37" style="8" customWidth="1"/>
    <col min="1555" max="1555" width="14.85546875" style="8" bestFit="1" customWidth="1"/>
    <col min="1556" max="1792" width="11.42578125" style="8"/>
    <col min="1793" max="1793" width="7.140625" style="8" customWidth="1"/>
    <col min="1794" max="1794" width="40.7109375" style="8" customWidth="1"/>
    <col min="1795" max="1795" width="11" style="8" customWidth="1"/>
    <col min="1796" max="1796" width="10.85546875" style="8" customWidth="1"/>
    <col min="1797" max="1797" width="11.28515625" style="8" customWidth="1"/>
    <col min="1798" max="1798" width="17" style="8" customWidth="1"/>
    <col min="1799" max="1799" width="8.85546875" style="8" customWidth="1"/>
    <col min="1800" max="1806" width="7.7109375" style="8" customWidth="1"/>
    <col min="1807" max="1807" width="12" style="8" customWidth="1"/>
    <col min="1808" max="1808" width="13.140625" style="8" customWidth="1"/>
    <col min="1809" max="1809" width="7.140625" style="8" bestFit="1" customWidth="1"/>
    <col min="1810" max="1810" width="37" style="8" customWidth="1"/>
    <col min="1811" max="1811" width="14.85546875" style="8" bestFit="1" customWidth="1"/>
    <col min="1812" max="2048" width="11.42578125" style="8"/>
    <col min="2049" max="2049" width="7.140625" style="8" customWidth="1"/>
    <col min="2050" max="2050" width="40.7109375" style="8" customWidth="1"/>
    <col min="2051" max="2051" width="11" style="8" customWidth="1"/>
    <col min="2052" max="2052" width="10.85546875" style="8" customWidth="1"/>
    <col min="2053" max="2053" width="11.28515625" style="8" customWidth="1"/>
    <col min="2054" max="2054" width="17" style="8" customWidth="1"/>
    <col min="2055" max="2055" width="8.85546875" style="8" customWidth="1"/>
    <col min="2056" max="2062" width="7.7109375" style="8" customWidth="1"/>
    <col min="2063" max="2063" width="12" style="8" customWidth="1"/>
    <col min="2064" max="2064" width="13.140625" style="8" customWidth="1"/>
    <col min="2065" max="2065" width="7.140625" style="8" bestFit="1" customWidth="1"/>
    <col min="2066" max="2066" width="37" style="8" customWidth="1"/>
    <col min="2067" max="2067" width="14.85546875" style="8" bestFit="1" customWidth="1"/>
    <col min="2068" max="2304" width="11.42578125" style="8"/>
    <col min="2305" max="2305" width="7.140625" style="8" customWidth="1"/>
    <col min="2306" max="2306" width="40.7109375" style="8" customWidth="1"/>
    <col min="2307" max="2307" width="11" style="8" customWidth="1"/>
    <col min="2308" max="2308" width="10.85546875" style="8" customWidth="1"/>
    <col min="2309" max="2309" width="11.28515625" style="8" customWidth="1"/>
    <col min="2310" max="2310" width="17" style="8" customWidth="1"/>
    <col min="2311" max="2311" width="8.85546875" style="8" customWidth="1"/>
    <col min="2312" max="2318" width="7.7109375" style="8" customWidth="1"/>
    <col min="2319" max="2319" width="12" style="8" customWidth="1"/>
    <col min="2320" max="2320" width="13.140625" style="8" customWidth="1"/>
    <col min="2321" max="2321" width="7.140625" style="8" bestFit="1" customWidth="1"/>
    <col min="2322" max="2322" width="37" style="8" customWidth="1"/>
    <col min="2323" max="2323" width="14.85546875" style="8" bestFit="1" customWidth="1"/>
    <col min="2324" max="2560" width="11.42578125" style="8"/>
    <col min="2561" max="2561" width="7.140625" style="8" customWidth="1"/>
    <col min="2562" max="2562" width="40.7109375" style="8" customWidth="1"/>
    <col min="2563" max="2563" width="11" style="8" customWidth="1"/>
    <col min="2564" max="2564" width="10.85546875" style="8" customWidth="1"/>
    <col min="2565" max="2565" width="11.28515625" style="8" customWidth="1"/>
    <col min="2566" max="2566" width="17" style="8" customWidth="1"/>
    <col min="2567" max="2567" width="8.85546875" style="8" customWidth="1"/>
    <col min="2568" max="2574" width="7.7109375" style="8" customWidth="1"/>
    <col min="2575" max="2575" width="12" style="8" customWidth="1"/>
    <col min="2576" max="2576" width="13.140625" style="8" customWidth="1"/>
    <col min="2577" max="2577" width="7.140625" style="8" bestFit="1" customWidth="1"/>
    <col min="2578" max="2578" width="37" style="8" customWidth="1"/>
    <col min="2579" max="2579" width="14.85546875" style="8" bestFit="1" customWidth="1"/>
    <col min="2580" max="2816" width="11.42578125" style="8"/>
    <col min="2817" max="2817" width="7.140625" style="8" customWidth="1"/>
    <col min="2818" max="2818" width="40.7109375" style="8" customWidth="1"/>
    <col min="2819" max="2819" width="11" style="8" customWidth="1"/>
    <col min="2820" max="2820" width="10.85546875" style="8" customWidth="1"/>
    <col min="2821" max="2821" width="11.28515625" style="8" customWidth="1"/>
    <col min="2822" max="2822" width="17" style="8" customWidth="1"/>
    <col min="2823" max="2823" width="8.85546875" style="8" customWidth="1"/>
    <col min="2824" max="2830" width="7.7109375" style="8" customWidth="1"/>
    <col min="2831" max="2831" width="12" style="8" customWidth="1"/>
    <col min="2832" max="2832" width="13.140625" style="8" customWidth="1"/>
    <col min="2833" max="2833" width="7.140625" style="8" bestFit="1" customWidth="1"/>
    <col min="2834" max="2834" width="37" style="8" customWidth="1"/>
    <col min="2835" max="2835" width="14.85546875" style="8" bestFit="1" customWidth="1"/>
    <col min="2836" max="3072" width="11.42578125" style="8"/>
    <col min="3073" max="3073" width="7.140625" style="8" customWidth="1"/>
    <col min="3074" max="3074" width="40.7109375" style="8" customWidth="1"/>
    <col min="3075" max="3075" width="11" style="8" customWidth="1"/>
    <col min="3076" max="3076" width="10.85546875" style="8" customWidth="1"/>
    <col min="3077" max="3077" width="11.28515625" style="8" customWidth="1"/>
    <col min="3078" max="3078" width="17" style="8" customWidth="1"/>
    <col min="3079" max="3079" width="8.85546875" style="8" customWidth="1"/>
    <col min="3080" max="3086" width="7.7109375" style="8" customWidth="1"/>
    <col min="3087" max="3087" width="12" style="8" customWidth="1"/>
    <col min="3088" max="3088" width="13.140625" style="8" customWidth="1"/>
    <col min="3089" max="3089" width="7.140625" style="8" bestFit="1" customWidth="1"/>
    <col min="3090" max="3090" width="37" style="8" customWidth="1"/>
    <col min="3091" max="3091" width="14.85546875" style="8" bestFit="1" customWidth="1"/>
    <col min="3092" max="3328" width="11.42578125" style="8"/>
    <col min="3329" max="3329" width="7.140625" style="8" customWidth="1"/>
    <col min="3330" max="3330" width="40.7109375" style="8" customWidth="1"/>
    <col min="3331" max="3331" width="11" style="8" customWidth="1"/>
    <col min="3332" max="3332" width="10.85546875" style="8" customWidth="1"/>
    <col min="3333" max="3333" width="11.28515625" style="8" customWidth="1"/>
    <col min="3334" max="3334" width="17" style="8" customWidth="1"/>
    <col min="3335" max="3335" width="8.85546875" style="8" customWidth="1"/>
    <col min="3336" max="3342" width="7.7109375" style="8" customWidth="1"/>
    <col min="3343" max="3343" width="12" style="8" customWidth="1"/>
    <col min="3344" max="3344" width="13.140625" style="8" customWidth="1"/>
    <col min="3345" max="3345" width="7.140625" style="8" bestFit="1" customWidth="1"/>
    <col min="3346" max="3346" width="37" style="8" customWidth="1"/>
    <col min="3347" max="3347" width="14.85546875" style="8" bestFit="1" customWidth="1"/>
    <col min="3348" max="3584" width="11.42578125" style="8"/>
    <col min="3585" max="3585" width="7.140625" style="8" customWidth="1"/>
    <col min="3586" max="3586" width="40.7109375" style="8" customWidth="1"/>
    <col min="3587" max="3587" width="11" style="8" customWidth="1"/>
    <col min="3588" max="3588" width="10.85546875" style="8" customWidth="1"/>
    <col min="3589" max="3589" width="11.28515625" style="8" customWidth="1"/>
    <col min="3590" max="3590" width="17" style="8" customWidth="1"/>
    <col min="3591" max="3591" width="8.85546875" style="8" customWidth="1"/>
    <col min="3592" max="3598" width="7.7109375" style="8" customWidth="1"/>
    <col min="3599" max="3599" width="12" style="8" customWidth="1"/>
    <col min="3600" max="3600" width="13.140625" style="8" customWidth="1"/>
    <col min="3601" max="3601" width="7.140625" style="8" bestFit="1" customWidth="1"/>
    <col min="3602" max="3602" width="37" style="8" customWidth="1"/>
    <col min="3603" max="3603" width="14.85546875" style="8" bestFit="1" customWidth="1"/>
    <col min="3604" max="3840" width="11.42578125" style="8"/>
    <col min="3841" max="3841" width="7.140625" style="8" customWidth="1"/>
    <col min="3842" max="3842" width="40.7109375" style="8" customWidth="1"/>
    <col min="3843" max="3843" width="11" style="8" customWidth="1"/>
    <col min="3844" max="3844" width="10.85546875" style="8" customWidth="1"/>
    <col min="3845" max="3845" width="11.28515625" style="8" customWidth="1"/>
    <col min="3846" max="3846" width="17" style="8" customWidth="1"/>
    <col min="3847" max="3847" width="8.85546875" style="8" customWidth="1"/>
    <col min="3848" max="3854" width="7.7109375" style="8" customWidth="1"/>
    <col min="3855" max="3855" width="12" style="8" customWidth="1"/>
    <col min="3856" max="3856" width="13.140625" style="8" customWidth="1"/>
    <col min="3857" max="3857" width="7.140625" style="8" bestFit="1" customWidth="1"/>
    <col min="3858" max="3858" width="37" style="8" customWidth="1"/>
    <col min="3859" max="3859" width="14.85546875" style="8" bestFit="1" customWidth="1"/>
    <col min="3860" max="4096" width="11.42578125" style="8"/>
    <col min="4097" max="4097" width="7.140625" style="8" customWidth="1"/>
    <col min="4098" max="4098" width="40.7109375" style="8" customWidth="1"/>
    <col min="4099" max="4099" width="11" style="8" customWidth="1"/>
    <col min="4100" max="4100" width="10.85546875" style="8" customWidth="1"/>
    <col min="4101" max="4101" width="11.28515625" style="8" customWidth="1"/>
    <col min="4102" max="4102" width="17" style="8" customWidth="1"/>
    <col min="4103" max="4103" width="8.85546875" style="8" customWidth="1"/>
    <col min="4104" max="4110" width="7.7109375" style="8" customWidth="1"/>
    <col min="4111" max="4111" width="12" style="8" customWidth="1"/>
    <col min="4112" max="4112" width="13.140625" style="8" customWidth="1"/>
    <col min="4113" max="4113" width="7.140625" style="8" bestFit="1" customWidth="1"/>
    <col min="4114" max="4114" width="37" style="8" customWidth="1"/>
    <col min="4115" max="4115" width="14.85546875" style="8" bestFit="1" customWidth="1"/>
    <col min="4116" max="4352" width="11.42578125" style="8"/>
    <col min="4353" max="4353" width="7.140625" style="8" customWidth="1"/>
    <col min="4354" max="4354" width="40.7109375" style="8" customWidth="1"/>
    <col min="4355" max="4355" width="11" style="8" customWidth="1"/>
    <col min="4356" max="4356" width="10.85546875" style="8" customWidth="1"/>
    <col min="4357" max="4357" width="11.28515625" style="8" customWidth="1"/>
    <col min="4358" max="4358" width="17" style="8" customWidth="1"/>
    <col min="4359" max="4359" width="8.85546875" style="8" customWidth="1"/>
    <col min="4360" max="4366" width="7.7109375" style="8" customWidth="1"/>
    <col min="4367" max="4367" width="12" style="8" customWidth="1"/>
    <col min="4368" max="4368" width="13.140625" style="8" customWidth="1"/>
    <col min="4369" max="4369" width="7.140625" style="8" bestFit="1" customWidth="1"/>
    <col min="4370" max="4370" width="37" style="8" customWidth="1"/>
    <col min="4371" max="4371" width="14.85546875" style="8" bestFit="1" customWidth="1"/>
    <col min="4372" max="4608" width="11.42578125" style="8"/>
    <col min="4609" max="4609" width="7.140625" style="8" customWidth="1"/>
    <col min="4610" max="4610" width="40.7109375" style="8" customWidth="1"/>
    <col min="4611" max="4611" width="11" style="8" customWidth="1"/>
    <col min="4612" max="4612" width="10.85546875" style="8" customWidth="1"/>
    <col min="4613" max="4613" width="11.28515625" style="8" customWidth="1"/>
    <col min="4614" max="4614" width="17" style="8" customWidth="1"/>
    <col min="4615" max="4615" width="8.85546875" style="8" customWidth="1"/>
    <col min="4616" max="4622" width="7.7109375" style="8" customWidth="1"/>
    <col min="4623" max="4623" width="12" style="8" customWidth="1"/>
    <col min="4624" max="4624" width="13.140625" style="8" customWidth="1"/>
    <col min="4625" max="4625" width="7.140625" style="8" bestFit="1" customWidth="1"/>
    <col min="4626" max="4626" width="37" style="8" customWidth="1"/>
    <col min="4627" max="4627" width="14.85546875" style="8" bestFit="1" customWidth="1"/>
    <col min="4628" max="4864" width="11.42578125" style="8"/>
    <col min="4865" max="4865" width="7.140625" style="8" customWidth="1"/>
    <col min="4866" max="4866" width="40.7109375" style="8" customWidth="1"/>
    <col min="4867" max="4867" width="11" style="8" customWidth="1"/>
    <col min="4868" max="4868" width="10.85546875" style="8" customWidth="1"/>
    <col min="4869" max="4869" width="11.28515625" style="8" customWidth="1"/>
    <col min="4870" max="4870" width="17" style="8" customWidth="1"/>
    <col min="4871" max="4871" width="8.85546875" style="8" customWidth="1"/>
    <col min="4872" max="4878" width="7.7109375" style="8" customWidth="1"/>
    <col min="4879" max="4879" width="12" style="8" customWidth="1"/>
    <col min="4880" max="4880" width="13.140625" style="8" customWidth="1"/>
    <col min="4881" max="4881" width="7.140625" style="8" bestFit="1" customWidth="1"/>
    <col min="4882" max="4882" width="37" style="8" customWidth="1"/>
    <col min="4883" max="4883" width="14.85546875" style="8" bestFit="1" customWidth="1"/>
    <col min="4884" max="5120" width="11.42578125" style="8"/>
    <col min="5121" max="5121" width="7.140625" style="8" customWidth="1"/>
    <col min="5122" max="5122" width="40.7109375" style="8" customWidth="1"/>
    <col min="5123" max="5123" width="11" style="8" customWidth="1"/>
    <col min="5124" max="5124" width="10.85546875" style="8" customWidth="1"/>
    <col min="5125" max="5125" width="11.28515625" style="8" customWidth="1"/>
    <col min="5126" max="5126" width="17" style="8" customWidth="1"/>
    <col min="5127" max="5127" width="8.85546875" style="8" customWidth="1"/>
    <col min="5128" max="5134" width="7.7109375" style="8" customWidth="1"/>
    <col min="5135" max="5135" width="12" style="8" customWidth="1"/>
    <col min="5136" max="5136" width="13.140625" style="8" customWidth="1"/>
    <col min="5137" max="5137" width="7.140625" style="8" bestFit="1" customWidth="1"/>
    <col min="5138" max="5138" width="37" style="8" customWidth="1"/>
    <col min="5139" max="5139" width="14.85546875" style="8" bestFit="1" customWidth="1"/>
    <col min="5140" max="5376" width="11.42578125" style="8"/>
    <col min="5377" max="5377" width="7.140625" style="8" customWidth="1"/>
    <col min="5378" max="5378" width="40.7109375" style="8" customWidth="1"/>
    <col min="5379" max="5379" width="11" style="8" customWidth="1"/>
    <col min="5380" max="5380" width="10.85546875" style="8" customWidth="1"/>
    <col min="5381" max="5381" width="11.28515625" style="8" customWidth="1"/>
    <col min="5382" max="5382" width="17" style="8" customWidth="1"/>
    <col min="5383" max="5383" width="8.85546875" style="8" customWidth="1"/>
    <col min="5384" max="5390" width="7.7109375" style="8" customWidth="1"/>
    <col min="5391" max="5391" width="12" style="8" customWidth="1"/>
    <col min="5392" max="5392" width="13.140625" style="8" customWidth="1"/>
    <col min="5393" max="5393" width="7.140625" style="8" bestFit="1" customWidth="1"/>
    <col min="5394" max="5394" width="37" style="8" customWidth="1"/>
    <col min="5395" max="5395" width="14.85546875" style="8" bestFit="1" customWidth="1"/>
    <col min="5396" max="5632" width="11.42578125" style="8"/>
    <col min="5633" max="5633" width="7.140625" style="8" customWidth="1"/>
    <col min="5634" max="5634" width="40.7109375" style="8" customWidth="1"/>
    <col min="5635" max="5635" width="11" style="8" customWidth="1"/>
    <col min="5636" max="5636" width="10.85546875" style="8" customWidth="1"/>
    <col min="5637" max="5637" width="11.28515625" style="8" customWidth="1"/>
    <col min="5638" max="5638" width="17" style="8" customWidth="1"/>
    <col min="5639" max="5639" width="8.85546875" style="8" customWidth="1"/>
    <col min="5640" max="5646" width="7.7109375" style="8" customWidth="1"/>
    <col min="5647" max="5647" width="12" style="8" customWidth="1"/>
    <col min="5648" max="5648" width="13.140625" style="8" customWidth="1"/>
    <col min="5649" max="5649" width="7.140625" style="8" bestFit="1" customWidth="1"/>
    <col min="5650" max="5650" width="37" style="8" customWidth="1"/>
    <col min="5651" max="5651" width="14.85546875" style="8" bestFit="1" customWidth="1"/>
    <col min="5652" max="5888" width="11.42578125" style="8"/>
    <col min="5889" max="5889" width="7.140625" style="8" customWidth="1"/>
    <col min="5890" max="5890" width="40.7109375" style="8" customWidth="1"/>
    <col min="5891" max="5891" width="11" style="8" customWidth="1"/>
    <col min="5892" max="5892" width="10.85546875" style="8" customWidth="1"/>
    <col min="5893" max="5893" width="11.28515625" style="8" customWidth="1"/>
    <col min="5894" max="5894" width="17" style="8" customWidth="1"/>
    <col min="5895" max="5895" width="8.85546875" style="8" customWidth="1"/>
    <col min="5896" max="5902" width="7.7109375" style="8" customWidth="1"/>
    <col min="5903" max="5903" width="12" style="8" customWidth="1"/>
    <col min="5904" max="5904" width="13.140625" style="8" customWidth="1"/>
    <col min="5905" max="5905" width="7.140625" style="8" bestFit="1" customWidth="1"/>
    <col min="5906" max="5906" width="37" style="8" customWidth="1"/>
    <col min="5907" max="5907" width="14.85546875" style="8" bestFit="1" customWidth="1"/>
    <col min="5908" max="6144" width="11.42578125" style="8"/>
    <col min="6145" max="6145" width="7.140625" style="8" customWidth="1"/>
    <col min="6146" max="6146" width="40.7109375" style="8" customWidth="1"/>
    <col min="6147" max="6147" width="11" style="8" customWidth="1"/>
    <col min="6148" max="6148" width="10.85546875" style="8" customWidth="1"/>
    <col min="6149" max="6149" width="11.28515625" style="8" customWidth="1"/>
    <col min="6150" max="6150" width="17" style="8" customWidth="1"/>
    <col min="6151" max="6151" width="8.85546875" style="8" customWidth="1"/>
    <col min="6152" max="6158" width="7.7109375" style="8" customWidth="1"/>
    <col min="6159" max="6159" width="12" style="8" customWidth="1"/>
    <col min="6160" max="6160" width="13.140625" style="8" customWidth="1"/>
    <col min="6161" max="6161" width="7.140625" style="8" bestFit="1" customWidth="1"/>
    <col min="6162" max="6162" width="37" style="8" customWidth="1"/>
    <col min="6163" max="6163" width="14.85546875" style="8" bestFit="1" customWidth="1"/>
    <col min="6164" max="6400" width="11.42578125" style="8"/>
    <col min="6401" max="6401" width="7.140625" style="8" customWidth="1"/>
    <col min="6402" max="6402" width="40.7109375" style="8" customWidth="1"/>
    <col min="6403" max="6403" width="11" style="8" customWidth="1"/>
    <col min="6404" max="6404" width="10.85546875" style="8" customWidth="1"/>
    <col min="6405" max="6405" width="11.28515625" style="8" customWidth="1"/>
    <col min="6406" max="6406" width="17" style="8" customWidth="1"/>
    <col min="6407" max="6407" width="8.85546875" style="8" customWidth="1"/>
    <col min="6408" max="6414" width="7.7109375" style="8" customWidth="1"/>
    <col min="6415" max="6415" width="12" style="8" customWidth="1"/>
    <col min="6416" max="6416" width="13.140625" style="8" customWidth="1"/>
    <col min="6417" max="6417" width="7.140625" style="8" bestFit="1" customWidth="1"/>
    <col min="6418" max="6418" width="37" style="8" customWidth="1"/>
    <col min="6419" max="6419" width="14.85546875" style="8" bestFit="1" customWidth="1"/>
    <col min="6420" max="6656" width="11.42578125" style="8"/>
    <col min="6657" max="6657" width="7.140625" style="8" customWidth="1"/>
    <col min="6658" max="6658" width="40.7109375" style="8" customWidth="1"/>
    <col min="6659" max="6659" width="11" style="8" customWidth="1"/>
    <col min="6660" max="6660" width="10.85546875" style="8" customWidth="1"/>
    <col min="6661" max="6661" width="11.28515625" style="8" customWidth="1"/>
    <col min="6662" max="6662" width="17" style="8" customWidth="1"/>
    <col min="6663" max="6663" width="8.85546875" style="8" customWidth="1"/>
    <col min="6664" max="6670" width="7.7109375" style="8" customWidth="1"/>
    <col min="6671" max="6671" width="12" style="8" customWidth="1"/>
    <col min="6672" max="6672" width="13.140625" style="8" customWidth="1"/>
    <col min="6673" max="6673" width="7.140625" style="8" bestFit="1" customWidth="1"/>
    <col min="6674" max="6674" width="37" style="8" customWidth="1"/>
    <col min="6675" max="6675" width="14.85546875" style="8" bestFit="1" customWidth="1"/>
    <col min="6676" max="6912" width="11.42578125" style="8"/>
    <col min="6913" max="6913" width="7.140625" style="8" customWidth="1"/>
    <col min="6914" max="6914" width="40.7109375" style="8" customWidth="1"/>
    <col min="6915" max="6915" width="11" style="8" customWidth="1"/>
    <col min="6916" max="6916" width="10.85546875" style="8" customWidth="1"/>
    <col min="6917" max="6917" width="11.28515625" style="8" customWidth="1"/>
    <col min="6918" max="6918" width="17" style="8" customWidth="1"/>
    <col min="6919" max="6919" width="8.85546875" style="8" customWidth="1"/>
    <col min="6920" max="6926" width="7.7109375" style="8" customWidth="1"/>
    <col min="6927" max="6927" width="12" style="8" customWidth="1"/>
    <col min="6928" max="6928" width="13.140625" style="8" customWidth="1"/>
    <col min="6929" max="6929" width="7.140625" style="8" bestFit="1" customWidth="1"/>
    <col min="6930" max="6930" width="37" style="8" customWidth="1"/>
    <col min="6931" max="6931" width="14.85546875" style="8" bestFit="1" customWidth="1"/>
    <col min="6932" max="7168" width="11.42578125" style="8"/>
    <col min="7169" max="7169" width="7.140625" style="8" customWidth="1"/>
    <col min="7170" max="7170" width="40.7109375" style="8" customWidth="1"/>
    <col min="7171" max="7171" width="11" style="8" customWidth="1"/>
    <col min="7172" max="7172" width="10.85546875" style="8" customWidth="1"/>
    <col min="7173" max="7173" width="11.28515625" style="8" customWidth="1"/>
    <col min="7174" max="7174" width="17" style="8" customWidth="1"/>
    <col min="7175" max="7175" width="8.85546875" style="8" customWidth="1"/>
    <col min="7176" max="7182" width="7.7109375" style="8" customWidth="1"/>
    <col min="7183" max="7183" width="12" style="8" customWidth="1"/>
    <col min="7184" max="7184" width="13.140625" style="8" customWidth="1"/>
    <col min="7185" max="7185" width="7.140625" style="8" bestFit="1" customWidth="1"/>
    <col min="7186" max="7186" width="37" style="8" customWidth="1"/>
    <col min="7187" max="7187" width="14.85546875" style="8" bestFit="1" customWidth="1"/>
    <col min="7188" max="7424" width="11.42578125" style="8"/>
    <col min="7425" max="7425" width="7.140625" style="8" customWidth="1"/>
    <col min="7426" max="7426" width="40.7109375" style="8" customWidth="1"/>
    <col min="7427" max="7427" width="11" style="8" customWidth="1"/>
    <col min="7428" max="7428" width="10.85546875" style="8" customWidth="1"/>
    <col min="7429" max="7429" width="11.28515625" style="8" customWidth="1"/>
    <col min="7430" max="7430" width="17" style="8" customWidth="1"/>
    <col min="7431" max="7431" width="8.85546875" style="8" customWidth="1"/>
    <col min="7432" max="7438" width="7.7109375" style="8" customWidth="1"/>
    <col min="7439" max="7439" width="12" style="8" customWidth="1"/>
    <col min="7440" max="7440" width="13.140625" style="8" customWidth="1"/>
    <col min="7441" max="7441" width="7.140625" style="8" bestFit="1" customWidth="1"/>
    <col min="7442" max="7442" width="37" style="8" customWidth="1"/>
    <col min="7443" max="7443" width="14.85546875" style="8" bestFit="1" customWidth="1"/>
    <col min="7444" max="7680" width="11.42578125" style="8"/>
    <col min="7681" max="7681" width="7.140625" style="8" customWidth="1"/>
    <col min="7682" max="7682" width="40.7109375" style="8" customWidth="1"/>
    <col min="7683" max="7683" width="11" style="8" customWidth="1"/>
    <col min="7684" max="7684" width="10.85546875" style="8" customWidth="1"/>
    <col min="7685" max="7685" width="11.28515625" style="8" customWidth="1"/>
    <col min="7686" max="7686" width="17" style="8" customWidth="1"/>
    <col min="7687" max="7687" width="8.85546875" style="8" customWidth="1"/>
    <col min="7688" max="7694" width="7.7109375" style="8" customWidth="1"/>
    <col min="7695" max="7695" width="12" style="8" customWidth="1"/>
    <col min="7696" max="7696" width="13.140625" style="8" customWidth="1"/>
    <col min="7697" max="7697" width="7.140625" style="8" bestFit="1" customWidth="1"/>
    <col min="7698" max="7698" width="37" style="8" customWidth="1"/>
    <col min="7699" max="7699" width="14.85546875" style="8" bestFit="1" customWidth="1"/>
    <col min="7700" max="7936" width="11.42578125" style="8"/>
    <col min="7937" max="7937" width="7.140625" style="8" customWidth="1"/>
    <col min="7938" max="7938" width="40.7109375" style="8" customWidth="1"/>
    <col min="7939" max="7939" width="11" style="8" customWidth="1"/>
    <col min="7940" max="7940" width="10.85546875" style="8" customWidth="1"/>
    <col min="7941" max="7941" width="11.28515625" style="8" customWidth="1"/>
    <col min="7942" max="7942" width="17" style="8" customWidth="1"/>
    <col min="7943" max="7943" width="8.85546875" style="8" customWidth="1"/>
    <col min="7944" max="7950" width="7.7109375" style="8" customWidth="1"/>
    <col min="7951" max="7951" width="12" style="8" customWidth="1"/>
    <col min="7952" max="7952" width="13.140625" style="8" customWidth="1"/>
    <col min="7953" max="7953" width="7.140625" style="8" bestFit="1" customWidth="1"/>
    <col min="7954" max="7954" width="37" style="8" customWidth="1"/>
    <col min="7955" max="7955" width="14.85546875" style="8" bestFit="1" customWidth="1"/>
    <col min="7956" max="8192" width="11.42578125" style="8"/>
    <col min="8193" max="8193" width="7.140625" style="8" customWidth="1"/>
    <col min="8194" max="8194" width="40.7109375" style="8" customWidth="1"/>
    <col min="8195" max="8195" width="11" style="8" customWidth="1"/>
    <col min="8196" max="8196" width="10.85546875" style="8" customWidth="1"/>
    <col min="8197" max="8197" width="11.28515625" style="8" customWidth="1"/>
    <col min="8198" max="8198" width="17" style="8" customWidth="1"/>
    <col min="8199" max="8199" width="8.85546875" style="8" customWidth="1"/>
    <col min="8200" max="8206" width="7.7109375" style="8" customWidth="1"/>
    <col min="8207" max="8207" width="12" style="8" customWidth="1"/>
    <col min="8208" max="8208" width="13.140625" style="8" customWidth="1"/>
    <col min="8209" max="8209" width="7.140625" style="8" bestFit="1" customWidth="1"/>
    <col min="8210" max="8210" width="37" style="8" customWidth="1"/>
    <col min="8211" max="8211" width="14.85546875" style="8" bestFit="1" customWidth="1"/>
    <col min="8212" max="8448" width="11.42578125" style="8"/>
    <col min="8449" max="8449" width="7.140625" style="8" customWidth="1"/>
    <col min="8450" max="8450" width="40.7109375" style="8" customWidth="1"/>
    <col min="8451" max="8451" width="11" style="8" customWidth="1"/>
    <col min="8452" max="8452" width="10.85546875" style="8" customWidth="1"/>
    <col min="8453" max="8453" width="11.28515625" style="8" customWidth="1"/>
    <col min="8454" max="8454" width="17" style="8" customWidth="1"/>
    <col min="8455" max="8455" width="8.85546875" style="8" customWidth="1"/>
    <col min="8456" max="8462" width="7.7109375" style="8" customWidth="1"/>
    <col min="8463" max="8463" width="12" style="8" customWidth="1"/>
    <col min="8464" max="8464" width="13.140625" style="8" customWidth="1"/>
    <col min="8465" max="8465" width="7.140625" style="8" bestFit="1" customWidth="1"/>
    <col min="8466" max="8466" width="37" style="8" customWidth="1"/>
    <col min="8467" max="8467" width="14.85546875" style="8" bestFit="1" customWidth="1"/>
    <col min="8468" max="8704" width="11.42578125" style="8"/>
    <col min="8705" max="8705" width="7.140625" style="8" customWidth="1"/>
    <col min="8706" max="8706" width="40.7109375" style="8" customWidth="1"/>
    <col min="8707" max="8707" width="11" style="8" customWidth="1"/>
    <col min="8708" max="8708" width="10.85546875" style="8" customWidth="1"/>
    <col min="8709" max="8709" width="11.28515625" style="8" customWidth="1"/>
    <col min="8710" max="8710" width="17" style="8" customWidth="1"/>
    <col min="8711" max="8711" width="8.85546875" style="8" customWidth="1"/>
    <col min="8712" max="8718" width="7.7109375" style="8" customWidth="1"/>
    <col min="8719" max="8719" width="12" style="8" customWidth="1"/>
    <col min="8720" max="8720" width="13.140625" style="8" customWidth="1"/>
    <col min="8721" max="8721" width="7.140625" style="8" bestFit="1" customWidth="1"/>
    <col min="8722" max="8722" width="37" style="8" customWidth="1"/>
    <col min="8723" max="8723" width="14.85546875" style="8" bestFit="1" customWidth="1"/>
    <col min="8724" max="8960" width="11.42578125" style="8"/>
    <col min="8961" max="8961" width="7.140625" style="8" customWidth="1"/>
    <col min="8962" max="8962" width="40.7109375" style="8" customWidth="1"/>
    <col min="8963" max="8963" width="11" style="8" customWidth="1"/>
    <col min="8964" max="8964" width="10.85546875" style="8" customWidth="1"/>
    <col min="8965" max="8965" width="11.28515625" style="8" customWidth="1"/>
    <col min="8966" max="8966" width="17" style="8" customWidth="1"/>
    <col min="8967" max="8967" width="8.85546875" style="8" customWidth="1"/>
    <col min="8968" max="8974" width="7.7109375" style="8" customWidth="1"/>
    <col min="8975" max="8975" width="12" style="8" customWidth="1"/>
    <col min="8976" max="8976" width="13.140625" style="8" customWidth="1"/>
    <col min="8977" max="8977" width="7.140625" style="8" bestFit="1" customWidth="1"/>
    <col min="8978" max="8978" width="37" style="8" customWidth="1"/>
    <col min="8979" max="8979" width="14.85546875" style="8" bestFit="1" customWidth="1"/>
    <col min="8980" max="9216" width="11.42578125" style="8"/>
    <col min="9217" max="9217" width="7.140625" style="8" customWidth="1"/>
    <col min="9218" max="9218" width="40.7109375" style="8" customWidth="1"/>
    <col min="9219" max="9219" width="11" style="8" customWidth="1"/>
    <col min="9220" max="9220" width="10.85546875" style="8" customWidth="1"/>
    <col min="9221" max="9221" width="11.28515625" style="8" customWidth="1"/>
    <col min="9222" max="9222" width="17" style="8" customWidth="1"/>
    <col min="9223" max="9223" width="8.85546875" style="8" customWidth="1"/>
    <col min="9224" max="9230" width="7.7109375" style="8" customWidth="1"/>
    <col min="9231" max="9231" width="12" style="8" customWidth="1"/>
    <col min="9232" max="9232" width="13.140625" style="8" customWidth="1"/>
    <col min="9233" max="9233" width="7.140625" style="8" bestFit="1" customWidth="1"/>
    <col min="9234" max="9234" width="37" style="8" customWidth="1"/>
    <col min="9235" max="9235" width="14.85546875" style="8" bestFit="1" customWidth="1"/>
    <col min="9236" max="9472" width="11.42578125" style="8"/>
    <col min="9473" max="9473" width="7.140625" style="8" customWidth="1"/>
    <col min="9474" max="9474" width="40.7109375" style="8" customWidth="1"/>
    <col min="9475" max="9475" width="11" style="8" customWidth="1"/>
    <col min="9476" max="9476" width="10.85546875" style="8" customWidth="1"/>
    <col min="9477" max="9477" width="11.28515625" style="8" customWidth="1"/>
    <col min="9478" max="9478" width="17" style="8" customWidth="1"/>
    <col min="9479" max="9479" width="8.85546875" style="8" customWidth="1"/>
    <col min="9480" max="9486" width="7.7109375" style="8" customWidth="1"/>
    <col min="9487" max="9487" width="12" style="8" customWidth="1"/>
    <col min="9488" max="9488" width="13.140625" style="8" customWidth="1"/>
    <col min="9489" max="9489" width="7.140625" style="8" bestFit="1" customWidth="1"/>
    <col min="9490" max="9490" width="37" style="8" customWidth="1"/>
    <col min="9491" max="9491" width="14.85546875" style="8" bestFit="1" customWidth="1"/>
    <col min="9492" max="9728" width="11.42578125" style="8"/>
    <col min="9729" max="9729" width="7.140625" style="8" customWidth="1"/>
    <col min="9730" max="9730" width="40.7109375" style="8" customWidth="1"/>
    <col min="9731" max="9731" width="11" style="8" customWidth="1"/>
    <col min="9732" max="9732" width="10.85546875" style="8" customWidth="1"/>
    <col min="9733" max="9733" width="11.28515625" style="8" customWidth="1"/>
    <col min="9734" max="9734" width="17" style="8" customWidth="1"/>
    <col min="9735" max="9735" width="8.85546875" style="8" customWidth="1"/>
    <col min="9736" max="9742" width="7.7109375" style="8" customWidth="1"/>
    <col min="9743" max="9743" width="12" style="8" customWidth="1"/>
    <col min="9744" max="9744" width="13.140625" style="8" customWidth="1"/>
    <col min="9745" max="9745" width="7.140625" style="8" bestFit="1" customWidth="1"/>
    <col min="9746" max="9746" width="37" style="8" customWidth="1"/>
    <col min="9747" max="9747" width="14.85546875" style="8" bestFit="1" customWidth="1"/>
    <col min="9748" max="9984" width="11.42578125" style="8"/>
    <col min="9985" max="9985" width="7.140625" style="8" customWidth="1"/>
    <col min="9986" max="9986" width="40.7109375" style="8" customWidth="1"/>
    <col min="9987" max="9987" width="11" style="8" customWidth="1"/>
    <col min="9988" max="9988" width="10.85546875" style="8" customWidth="1"/>
    <col min="9989" max="9989" width="11.28515625" style="8" customWidth="1"/>
    <col min="9990" max="9990" width="17" style="8" customWidth="1"/>
    <col min="9991" max="9991" width="8.85546875" style="8" customWidth="1"/>
    <col min="9992" max="9998" width="7.7109375" style="8" customWidth="1"/>
    <col min="9999" max="9999" width="12" style="8" customWidth="1"/>
    <col min="10000" max="10000" width="13.140625" style="8" customWidth="1"/>
    <col min="10001" max="10001" width="7.140625" style="8" bestFit="1" customWidth="1"/>
    <col min="10002" max="10002" width="37" style="8" customWidth="1"/>
    <col min="10003" max="10003" width="14.85546875" style="8" bestFit="1" customWidth="1"/>
    <col min="10004" max="10240" width="11.42578125" style="8"/>
    <col min="10241" max="10241" width="7.140625" style="8" customWidth="1"/>
    <col min="10242" max="10242" width="40.7109375" style="8" customWidth="1"/>
    <col min="10243" max="10243" width="11" style="8" customWidth="1"/>
    <col min="10244" max="10244" width="10.85546875" style="8" customWidth="1"/>
    <col min="10245" max="10245" width="11.28515625" style="8" customWidth="1"/>
    <col min="10246" max="10246" width="17" style="8" customWidth="1"/>
    <col min="10247" max="10247" width="8.85546875" style="8" customWidth="1"/>
    <col min="10248" max="10254" width="7.7109375" style="8" customWidth="1"/>
    <col min="10255" max="10255" width="12" style="8" customWidth="1"/>
    <col min="10256" max="10256" width="13.140625" style="8" customWidth="1"/>
    <col min="10257" max="10257" width="7.140625" style="8" bestFit="1" customWidth="1"/>
    <col min="10258" max="10258" width="37" style="8" customWidth="1"/>
    <col min="10259" max="10259" width="14.85546875" style="8" bestFit="1" customWidth="1"/>
    <col min="10260" max="10496" width="11.42578125" style="8"/>
    <col min="10497" max="10497" width="7.140625" style="8" customWidth="1"/>
    <col min="10498" max="10498" width="40.7109375" style="8" customWidth="1"/>
    <col min="10499" max="10499" width="11" style="8" customWidth="1"/>
    <col min="10500" max="10500" width="10.85546875" style="8" customWidth="1"/>
    <col min="10501" max="10501" width="11.28515625" style="8" customWidth="1"/>
    <col min="10502" max="10502" width="17" style="8" customWidth="1"/>
    <col min="10503" max="10503" width="8.85546875" style="8" customWidth="1"/>
    <col min="10504" max="10510" width="7.7109375" style="8" customWidth="1"/>
    <col min="10511" max="10511" width="12" style="8" customWidth="1"/>
    <col min="10512" max="10512" width="13.140625" style="8" customWidth="1"/>
    <col min="10513" max="10513" width="7.140625" style="8" bestFit="1" customWidth="1"/>
    <col min="10514" max="10514" width="37" style="8" customWidth="1"/>
    <col min="10515" max="10515" width="14.85546875" style="8" bestFit="1" customWidth="1"/>
    <col min="10516" max="10752" width="11.42578125" style="8"/>
    <col min="10753" max="10753" width="7.140625" style="8" customWidth="1"/>
    <col min="10754" max="10754" width="40.7109375" style="8" customWidth="1"/>
    <col min="10755" max="10755" width="11" style="8" customWidth="1"/>
    <col min="10756" max="10756" width="10.85546875" style="8" customWidth="1"/>
    <col min="10757" max="10757" width="11.28515625" style="8" customWidth="1"/>
    <col min="10758" max="10758" width="17" style="8" customWidth="1"/>
    <col min="10759" max="10759" width="8.85546875" style="8" customWidth="1"/>
    <col min="10760" max="10766" width="7.7109375" style="8" customWidth="1"/>
    <col min="10767" max="10767" width="12" style="8" customWidth="1"/>
    <col min="10768" max="10768" width="13.140625" style="8" customWidth="1"/>
    <col min="10769" max="10769" width="7.140625" style="8" bestFit="1" customWidth="1"/>
    <col min="10770" max="10770" width="37" style="8" customWidth="1"/>
    <col min="10771" max="10771" width="14.85546875" style="8" bestFit="1" customWidth="1"/>
    <col min="10772" max="11008" width="11.42578125" style="8"/>
    <col min="11009" max="11009" width="7.140625" style="8" customWidth="1"/>
    <col min="11010" max="11010" width="40.7109375" style="8" customWidth="1"/>
    <col min="11011" max="11011" width="11" style="8" customWidth="1"/>
    <col min="11012" max="11012" width="10.85546875" style="8" customWidth="1"/>
    <col min="11013" max="11013" width="11.28515625" style="8" customWidth="1"/>
    <col min="11014" max="11014" width="17" style="8" customWidth="1"/>
    <col min="11015" max="11015" width="8.85546875" style="8" customWidth="1"/>
    <col min="11016" max="11022" width="7.7109375" style="8" customWidth="1"/>
    <col min="11023" max="11023" width="12" style="8" customWidth="1"/>
    <col min="11024" max="11024" width="13.140625" style="8" customWidth="1"/>
    <col min="11025" max="11025" width="7.140625" style="8" bestFit="1" customWidth="1"/>
    <col min="11026" max="11026" width="37" style="8" customWidth="1"/>
    <col min="11027" max="11027" width="14.85546875" style="8" bestFit="1" customWidth="1"/>
    <col min="11028" max="11264" width="11.42578125" style="8"/>
    <col min="11265" max="11265" width="7.140625" style="8" customWidth="1"/>
    <col min="11266" max="11266" width="40.7109375" style="8" customWidth="1"/>
    <col min="11267" max="11267" width="11" style="8" customWidth="1"/>
    <col min="11268" max="11268" width="10.85546875" style="8" customWidth="1"/>
    <col min="11269" max="11269" width="11.28515625" style="8" customWidth="1"/>
    <col min="11270" max="11270" width="17" style="8" customWidth="1"/>
    <col min="11271" max="11271" width="8.85546875" style="8" customWidth="1"/>
    <col min="11272" max="11278" width="7.7109375" style="8" customWidth="1"/>
    <col min="11279" max="11279" width="12" style="8" customWidth="1"/>
    <col min="11280" max="11280" width="13.140625" style="8" customWidth="1"/>
    <col min="11281" max="11281" width="7.140625" style="8" bestFit="1" customWidth="1"/>
    <col min="11282" max="11282" width="37" style="8" customWidth="1"/>
    <col min="11283" max="11283" width="14.85546875" style="8" bestFit="1" customWidth="1"/>
    <col min="11284" max="11520" width="11.42578125" style="8"/>
    <col min="11521" max="11521" width="7.140625" style="8" customWidth="1"/>
    <col min="11522" max="11522" width="40.7109375" style="8" customWidth="1"/>
    <col min="11523" max="11523" width="11" style="8" customWidth="1"/>
    <col min="11524" max="11524" width="10.85546875" style="8" customWidth="1"/>
    <col min="11525" max="11525" width="11.28515625" style="8" customWidth="1"/>
    <col min="11526" max="11526" width="17" style="8" customWidth="1"/>
    <col min="11527" max="11527" width="8.85546875" style="8" customWidth="1"/>
    <col min="11528" max="11534" width="7.7109375" style="8" customWidth="1"/>
    <col min="11535" max="11535" width="12" style="8" customWidth="1"/>
    <col min="11536" max="11536" width="13.140625" style="8" customWidth="1"/>
    <col min="11537" max="11537" width="7.140625" style="8" bestFit="1" customWidth="1"/>
    <col min="11538" max="11538" width="37" style="8" customWidth="1"/>
    <col min="11539" max="11539" width="14.85546875" style="8" bestFit="1" customWidth="1"/>
    <col min="11540" max="11776" width="11.42578125" style="8"/>
    <col min="11777" max="11777" width="7.140625" style="8" customWidth="1"/>
    <col min="11778" max="11778" width="40.7109375" style="8" customWidth="1"/>
    <col min="11779" max="11779" width="11" style="8" customWidth="1"/>
    <col min="11780" max="11780" width="10.85546875" style="8" customWidth="1"/>
    <col min="11781" max="11781" width="11.28515625" style="8" customWidth="1"/>
    <col min="11782" max="11782" width="17" style="8" customWidth="1"/>
    <col min="11783" max="11783" width="8.85546875" style="8" customWidth="1"/>
    <col min="11784" max="11790" width="7.7109375" style="8" customWidth="1"/>
    <col min="11791" max="11791" width="12" style="8" customWidth="1"/>
    <col min="11792" max="11792" width="13.140625" style="8" customWidth="1"/>
    <col min="11793" max="11793" width="7.140625" style="8" bestFit="1" customWidth="1"/>
    <col min="11794" max="11794" width="37" style="8" customWidth="1"/>
    <col min="11795" max="11795" width="14.85546875" style="8" bestFit="1" customWidth="1"/>
    <col min="11796" max="12032" width="11.42578125" style="8"/>
    <col min="12033" max="12033" width="7.140625" style="8" customWidth="1"/>
    <col min="12034" max="12034" width="40.7109375" style="8" customWidth="1"/>
    <col min="12035" max="12035" width="11" style="8" customWidth="1"/>
    <col min="12036" max="12036" width="10.85546875" style="8" customWidth="1"/>
    <col min="12037" max="12037" width="11.28515625" style="8" customWidth="1"/>
    <col min="12038" max="12038" width="17" style="8" customWidth="1"/>
    <col min="12039" max="12039" width="8.85546875" style="8" customWidth="1"/>
    <col min="12040" max="12046" width="7.7109375" style="8" customWidth="1"/>
    <col min="12047" max="12047" width="12" style="8" customWidth="1"/>
    <col min="12048" max="12048" width="13.140625" style="8" customWidth="1"/>
    <col min="12049" max="12049" width="7.140625" style="8" bestFit="1" customWidth="1"/>
    <col min="12050" max="12050" width="37" style="8" customWidth="1"/>
    <col min="12051" max="12051" width="14.85546875" style="8" bestFit="1" customWidth="1"/>
    <col min="12052" max="12288" width="11.42578125" style="8"/>
    <col min="12289" max="12289" width="7.140625" style="8" customWidth="1"/>
    <col min="12290" max="12290" width="40.7109375" style="8" customWidth="1"/>
    <col min="12291" max="12291" width="11" style="8" customWidth="1"/>
    <col min="12292" max="12292" width="10.85546875" style="8" customWidth="1"/>
    <col min="12293" max="12293" width="11.28515625" style="8" customWidth="1"/>
    <col min="12294" max="12294" width="17" style="8" customWidth="1"/>
    <col min="12295" max="12295" width="8.85546875" style="8" customWidth="1"/>
    <col min="12296" max="12302" width="7.7109375" style="8" customWidth="1"/>
    <col min="12303" max="12303" width="12" style="8" customWidth="1"/>
    <col min="12304" max="12304" width="13.140625" style="8" customWidth="1"/>
    <col min="12305" max="12305" width="7.140625" style="8" bestFit="1" customWidth="1"/>
    <col min="12306" max="12306" width="37" style="8" customWidth="1"/>
    <col min="12307" max="12307" width="14.85546875" style="8" bestFit="1" customWidth="1"/>
    <col min="12308" max="12544" width="11.42578125" style="8"/>
    <col min="12545" max="12545" width="7.140625" style="8" customWidth="1"/>
    <col min="12546" max="12546" width="40.7109375" style="8" customWidth="1"/>
    <col min="12547" max="12547" width="11" style="8" customWidth="1"/>
    <col min="12548" max="12548" width="10.85546875" style="8" customWidth="1"/>
    <col min="12549" max="12549" width="11.28515625" style="8" customWidth="1"/>
    <col min="12550" max="12550" width="17" style="8" customWidth="1"/>
    <col min="12551" max="12551" width="8.85546875" style="8" customWidth="1"/>
    <col min="12552" max="12558" width="7.7109375" style="8" customWidth="1"/>
    <col min="12559" max="12559" width="12" style="8" customWidth="1"/>
    <col min="12560" max="12560" width="13.140625" style="8" customWidth="1"/>
    <col min="12561" max="12561" width="7.140625" style="8" bestFit="1" customWidth="1"/>
    <col min="12562" max="12562" width="37" style="8" customWidth="1"/>
    <col min="12563" max="12563" width="14.85546875" style="8" bestFit="1" customWidth="1"/>
    <col min="12564" max="12800" width="11.42578125" style="8"/>
    <col min="12801" max="12801" width="7.140625" style="8" customWidth="1"/>
    <col min="12802" max="12802" width="40.7109375" style="8" customWidth="1"/>
    <col min="12803" max="12803" width="11" style="8" customWidth="1"/>
    <col min="12804" max="12804" width="10.85546875" style="8" customWidth="1"/>
    <col min="12805" max="12805" width="11.28515625" style="8" customWidth="1"/>
    <col min="12806" max="12806" width="17" style="8" customWidth="1"/>
    <col min="12807" max="12807" width="8.85546875" style="8" customWidth="1"/>
    <col min="12808" max="12814" width="7.7109375" style="8" customWidth="1"/>
    <col min="12815" max="12815" width="12" style="8" customWidth="1"/>
    <col min="12816" max="12816" width="13.140625" style="8" customWidth="1"/>
    <col min="12817" max="12817" width="7.140625" style="8" bestFit="1" customWidth="1"/>
    <col min="12818" max="12818" width="37" style="8" customWidth="1"/>
    <col min="12819" max="12819" width="14.85546875" style="8" bestFit="1" customWidth="1"/>
    <col min="12820" max="13056" width="11.42578125" style="8"/>
    <col min="13057" max="13057" width="7.140625" style="8" customWidth="1"/>
    <col min="13058" max="13058" width="40.7109375" style="8" customWidth="1"/>
    <col min="13059" max="13059" width="11" style="8" customWidth="1"/>
    <col min="13060" max="13060" width="10.85546875" style="8" customWidth="1"/>
    <col min="13061" max="13061" width="11.28515625" style="8" customWidth="1"/>
    <col min="13062" max="13062" width="17" style="8" customWidth="1"/>
    <col min="13063" max="13063" width="8.85546875" style="8" customWidth="1"/>
    <col min="13064" max="13070" width="7.7109375" style="8" customWidth="1"/>
    <col min="13071" max="13071" width="12" style="8" customWidth="1"/>
    <col min="13072" max="13072" width="13.140625" style="8" customWidth="1"/>
    <col min="13073" max="13073" width="7.140625" style="8" bestFit="1" customWidth="1"/>
    <col min="13074" max="13074" width="37" style="8" customWidth="1"/>
    <col min="13075" max="13075" width="14.85546875" style="8" bestFit="1" customWidth="1"/>
    <col min="13076" max="13312" width="11.42578125" style="8"/>
    <col min="13313" max="13313" width="7.140625" style="8" customWidth="1"/>
    <col min="13314" max="13314" width="40.7109375" style="8" customWidth="1"/>
    <col min="13315" max="13315" width="11" style="8" customWidth="1"/>
    <col min="13316" max="13316" width="10.85546875" style="8" customWidth="1"/>
    <col min="13317" max="13317" width="11.28515625" style="8" customWidth="1"/>
    <col min="13318" max="13318" width="17" style="8" customWidth="1"/>
    <col min="13319" max="13319" width="8.85546875" style="8" customWidth="1"/>
    <col min="13320" max="13326" width="7.7109375" style="8" customWidth="1"/>
    <col min="13327" max="13327" width="12" style="8" customWidth="1"/>
    <col min="13328" max="13328" width="13.140625" style="8" customWidth="1"/>
    <col min="13329" max="13329" width="7.140625" style="8" bestFit="1" customWidth="1"/>
    <col min="13330" max="13330" width="37" style="8" customWidth="1"/>
    <col min="13331" max="13331" width="14.85546875" style="8" bestFit="1" customWidth="1"/>
    <col min="13332" max="13568" width="11.42578125" style="8"/>
    <col min="13569" max="13569" width="7.140625" style="8" customWidth="1"/>
    <col min="13570" max="13570" width="40.7109375" style="8" customWidth="1"/>
    <col min="13571" max="13571" width="11" style="8" customWidth="1"/>
    <col min="13572" max="13572" width="10.85546875" style="8" customWidth="1"/>
    <col min="13573" max="13573" width="11.28515625" style="8" customWidth="1"/>
    <col min="13574" max="13574" width="17" style="8" customWidth="1"/>
    <col min="13575" max="13575" width="8.85546875" style="8" customWidth="1"/>
    <col min="13576" max="13582" width="7.7109375" style="8" customWidth="1"/>
    <col min="13583" max="13583" width="12" style="8" customWidth="1"/>
    <col min="13584" max="13584" width="13.140625" style="8" customWidth="1"/>
    <col min="13585" max="13585" width="7.140625" style="8" bestFit="1" customWidth="1"/>
    <col min="13586" max="13586" width="37" style="8" customWidth="1"/>
    <col min="13587" max="13587" width="14.85546875" style="8" bestFit="1" customWidth="1"/>
    <col min="13588" max="13824" width="11.42578125" style="8"/>
    <col min="13825" max="13825" width="7.140625" style="8" customWidth="1"/>
    <col min="13826" max="13826" width="40.7109375" style="8" customWidth="1"/>
    <col min="13827" max="13827" width="11" style="8" customWidth="1"/>
    <col min="13828" max="13828" width="10.85546875" style="8" customWidth="1"/>
    <col min="13829" max="13829" width="11.28515625" style="8" customWidth="1"/>
    <col min="13830" max="13830" width="17" style="8" customWidth="1"/>
    <col min="13831" max="13831" width="8.85546875" style="8" customWidth="1"/>
    <col min="13832" max="13838" width="7.7109375" style="8" customWidth="1"/>
    <col min="13839" max="13839" width="12" style="8" customWidth="1"/>
    <col min="13840" max="13840" width="13.140625" style="8" customWidth="1"/>
    <col min="13841" max="13841" width="7.140625" style="8" bestFit="1" customWidth="1"/>
    <col min="13842" max="13842" width="37" style="8" customWidth="1"/>
    <col min="13843" max="13843" width="14.85546875" style="8" bestFit="1" customWidth="1"/>
    <col min="13844" max="14080" width="11.42578125" style="8"/>
    <col min="14081" max="14081" width="7.140625" style="8" customWidth="1"/>
    <col min="14082" max="14082" width="40.7109375" style="8" customWidth="1"/>
    <col min="14083" max="14083" width="11" style="8" customWidth="1"/>
    <col min="14084" max="14084" width="10.85546875" style="8" customWidth="1"/>
    <col min="14085" max="14085" width="11.28515625" style="8" customWidth="1"/>
    <col min="14086" max="14086" width="17" style="8" customWidth="1"/>
    <col min="14087" max="14087" width="8.85546875" style="8" customWidth="1"/>
    <col min="14088" max="14094" width="7.7109375" style="8" customWidth="1"/>
    <col min="14095" max="14095" width="12" style="8" customWidth="1"/>
    <col min="14096" max="14096" width="13.140625" style="8" customWidth="1"/>
    <col min="14097" max="14097" width="7.140625" style="8" bestFit="1" customWidth="1"/>
    <col min="14098" max="14098" width="37" style="8" customWidth="1"/>
    <col min="14099" max="14099" width="14.85546875" style="8" bestFit="1" customWidth="1"/>
    <col min="14100" max="14336" width="11.42578125" style="8"/>
    <col min="14337" max="14337" width="7.140625" style="8" customWidth="1"/>
    <col min="14338" max="14338" width="40.7109375" style="8" customWidth="1"/>
    <col min="14339" max="14339" width="11" style="8" customWidth="1"/>
    <col min="14340" max="14340" width="10.85546875" style="8" customWidth="1"/>
    <col min="14341" max="14341" width="11.28515625" style="8" customWidth="1"/>
    <col min="14342" max="14342" width="17" style="8" customWidth="1"/>
    <col min="14343" max="14343" width="8.85546875" style="8" customWidth="1"/>
    <col min="14344" max="14350" width="7.7109375" style="8" customWidth="1"/>
    <col min="14351" max="14351" width="12" style="8" customWidth="1"/>
    <col min="14352" max="14352" width="13.140625" style="8" customWidth="1"/>
    <col min="14353" max="14353" width="7.140625" style="8" bestFit="1" customWidth="1"/>
    <col min="14354" max="14354" width="37" style="8" customWidth="1"/>
    <col min="14355" max="14355" width="14.85546875" style="8" bestFit="1" customWidth="1"/>
    <col min="14356" max="14592" width="11.42578125" style="8"/>
    <col min="14593" max="14593" width="7.140625" style="8" customWidth="1"/>
    <col min="14594" max="14594" width="40.7109375" style="8" customWidth="1"/>
    <col min="14595" max="14595" width="11" style="8" customWidth="1"/>
    <col min="14596" max="14596" width="10.85546875" style="8" customWidth="1"/>
    <col min="14597" max="14597" width="11.28515625" style="8" customWidth="1"/>
    <col min="14598" max="14598" width="17" style="8" customWidth="1"/>
    <col min="14599" max="14599" width="8.85546875" style="8" customWidth="1"/>
    <col min="14600" max="14606" width="7.7109375" style="8" customWidth="1"/>
    <col min="14607" max="14607" width="12" style="8" customWidth="1"/>
    <col min="14608" max="14608" width="13.140625" style="8" customWidth="1"/>
    <col min="14609" max="14609" width="7.140625" style="8" bestFit="1" customWidth="1"/>
    <col min="14610" max="14610" width="37" style="8" customWidth="1"/>
    <col min="14611" max="14611" width="14.85546875" style="8" bestFit="1" customWidth="1"/>
    <col min="14612" max="14848" width="11.42578125" style="8"/>
    <col min="14849" max="14849" width="7.140625" style="8" customWidth="1"/>
    <col min="14850" max="14850" width="40.7109375" style="8" customWidth="1"/>
    <col min="14851" max="14851" width="11" style="8" customWidth="1"/>
    <col min="14852" max="14852" width="10.85546875" style="8" customWidth="1"/>
    <col min="14853" max="14853" width="11.28515625" style="8" customWidth="1"/>
    <col min="14854" max="14854" width="17" style="8" customWidth="1"/>
    <col min="14855" max="14855" width="8.85546875" style="8" customWidth="1"/>
    <col min="14856" max="14862" width="7.7109375" style="8" customWidth="1"/>
    <col min="14863" max="14863" width="12" style="8" customWidth="1"/>
    <col min="14864" max="14864" width="13.140625" style="8" customWidth="1"/>
    <col min="14865" max="14865" width="7.140625" style="8" bestFit="1" customWidth="1"/>
    <col min="14866" max="14866" width="37" style="8" customWidth="1"/>
    <col min="14867" max="14867" width="14.85546875" style="8" bestFit="1" customWidth="1"/>
    <col min="14868" max="15104" width="11.42578125" style="8"/>
    <col min="15105" max="15105" width="7.140625" style="8" customWidth="1"/>
    <col min="15106" max="15106" width="40.7109375" style="8" customWidth="1"/>
    <col min="15107" max="15107" width="11" style="8" customWidth="1"/>
    <col min="15108" max="15108" width="10.85546875" style="8" customWidth="1"/>
    <col min="15109" max="15109" width="11.28515625" style="8" customWidth="1"/>
    <col min="15110" max="15110" width="17" style="8" customWidth="1"/>
    <col min="15111" max="15111" width="8.85546875" style="8" customWidth="1"/>
    <col min="15112" max="15118" width="7.7109375" style="8" customWidth="1"/>
    <col min="15119" max="15119" width="12" style="8" customWidth="1"/>
    <col min="15120" max="15120" width="13.140625" style="8" customWidth="1"/>
    <col min="15121" max="15121" width="7.140625" style="8" bestFit="1" customWidth="1"/>
    <col min="15122" max="15122" width="37" style="8" customWidth="1"/>
    <col min="15123" max="15123" width="14.85546875" style="8" bestFit="1" customWidth="1"/>
    <col min="15124" max="15360" width="11.42578125" style="8"/>
    <col min="15361" max="15361" width="7.140625" style="8" customWidth="1"/>
    <col min="15362" max="15362" width="40.7109375" style="8" customWidth="1"/>
    <col min="15363" max="15363" width="11" style="8" customWidth="1"/>
    <col min="15364" max="15364" width="10.85546875" style="8" customWidth="1"/>
    <col min="15365" max="15365" width="11.28515625" style="8" customWidth="1"/>
    <col min="15366" max="15366" width="17" style="8" customWidth="1"/>
    <col min="15367" max="15367" width="8.85546875" style="8" customWidth="1"/>
    <col min="15368" max="15374" width="7.7109375" style="8" customWidth="1"/>
    <col min="15375" max="15375" width="12" style="8" customWidth="1"/>
    <col min="15376" max="15376" width="13.140625" style="8" customWidth="1"/>
    <col min="15377" max="15377" width="7.140625" style="8" bestFit="1" customWidth="1"/>
    <col min="15378" max="15378" width="37" style="8" customWidth="1"/>
    <col min="15379" max="15379" width="14.85546875" style="8" bestFit="1" customWidth="1"/>
    <col min="15380" max="15616" width="11.42578125" style="8"/>
    <col min="15617" max="15617" width="7.140625" style="8" customWidth="1"/>
    <col min="15618" max="15618" width="40.7109375" style="8" customWidth="1"/>
    <col min="15619" max="15619" width="11" style="8" customWidth="1"/>
    <col min="15620" max="15620" width="10.85546875" style="8" customWidth="1"/>
    <col min="15621" max="15621" width="11.28515625" style="8" customWidth="1"/>
    <col min="15622" max="15622" width="17" style="8" customWidth="1"/>
    <col min="15623" max="15623" width="8.85546875" style="8" customWidth="1"/>
    <col min="15624" max="15630" width="7.7109375" style="8" customWidth="1"/>
    <col min="15631" max="15631" width="12" style="8" customWidth="1"/>
    <col min="15632" max="15632" width="13.140625" style="8" customWidth="1"/>
    <col min="15633" max="15633" width="7.140625" style="8" bestFit="1" customWidth="1"/>
    <col min="15634" max="15634" width="37" style="8" customWidth="1"/>
    <col min="15635" max="15635" width="14.85546875" style="8" bestFit="1" customWidth="1"/>
    <col min="15636" max="15872" width="11.42578125" style="8"/>
    <col min="15873" max="15873" width="7.140625" style="8" customWidth="1"/>
    <col min="15874" max="15874" width="40.7109375" style="8" customWidth="1"/>
    <col min="15875" max="15875" width="11" style="8" customWidth="1"/>
    <col min="15876" max="15876" width="10.85546875" style="8" customWidth="1"/>
    <col min="15877" max="15877" width="11.28515625" style="8" customWidth="1"/>
    <col min="15878" max="15878" width="17" style="8" customWidth="1"/>
    <col min="15879" max="15879" width="8.85546875" style="8" customWidth="1"/>
    <col min="15880" max="15886" width="7.7109375" style="8" customWidth="1"/>
    <col min="15887" max="15887" width="12" style="8" customWidth="1"/>
    <col min="15888" max="15888" width="13.140625" style="8" customWidth="1"/>
    <col min="15889" max="15889" width="7.140625" style="8" bestFit="1" customWidth="1"/>
    <col min="15890" max="15890" width="37" style="8" customWidth="1"/>
    <col min="15891" max="15891" width="14.85546875" style="8" bestFit="1" customWidth="1"/>
    <col min="15892" max="16128" width="11.42578125" style="8"/>
    <col min="16129" max="16129" width="7.140625" style="8" customWidth="1"/>
    <col min="16130" max="16130" width="40.7109375" style="8" customWidth="1"/>
    <col min="16131" max="16131" width="11" style="8" customWidth="1"/>
    <col min="16132" max="16132" width="10.85546875" style="8" customWidth="1"/>
    <col min="16133" max="16133" width="11.28515625" style="8" customWidth="1"/>
    <col min="16134" max="16134" width="17" style="8" customWidth="1"/>
    <col min="16135" max="16135" width="8.85546875" style="8" customWidth="1"/>
    <col min="16136" max="16142" width="7.7109375" style="8" customWidth="1"/>
    <col min="16143" max="16143" width="12" style="8" customWidth="1"/>
    <col min="16144" max="16144" width="13.140625" style="8" customWidth="1"/>
    <col min="16145" max="16145" width="7.140625" style="8" bestFit="1" customWidth="1"/>
    <col min="16146" max="16146" width="37" style="8" customWidth="1"/>
    <col min="16147" max="16147" width="14.85546875" style="8" bestFit="1" customWidth="1"/>
    <col min="16148" max="16384" width="11.42578125" style="8"/>
  </cols>
  <sheetData>
    <row r="1" spans="1:19" x14ac:dyDescent="0.2">
      <c r="A1" s="1"/>
      <c r="B1" s="2"/>
      <c r="C1" s="2"/>
      <c r="D1" s="2"/>
      <c r="E1" s="2"/>
      <c r="F1" s="2"/>
      <c r="G1" s="3"/>
      <c r="H1" s="4"/>
      <c r="I1" s="4"/>
      <c r="J1" s="2"/>
      <c r="K1" s="2"/>
      <c r="L1" s="2"/>
      <c r="M1" s="5" t="s">
        <v>0</v>
      </c>
      <c r="N1" s="6"/>
      <c r="O1" s="6"/>
      <c r="P1" s="6"/>
      <c r="Q1" s="6"/>
      <c r="R1" s="7"/>
    </row>
    <row r="2" spans="1:19" ht="25.5" x14ac:dyDescent="0.35">
      <c r="A2" s="9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6"/>
      <c r="N2" s="6"/>
      <c r="O2" s="6"/>
      <c r="P2" s="6"/>
      <c r="Q2" s="6"/>
      <c r="R2" s="7"/>
    </row>
    <row r="3" spans="1:19" x14ac:dyDescent="0.2">
      <c r="A3" s="1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6"/>
      <c r="N3" s="6"/>
      <c r="O3" s="6"/>
      <c r="P3" s="6"/>
      <c r="Q3" s="6"/>
      <c r="R3" s="7"/>
    </row>
    <row r="4" spans="1:19" ht="18" x14ac:dyDescent="0.25">
      <c r="A4" s="10" t="s">
        <v>2</v>
      </c>
      <c r="B4" s="10"/>
      <c r="C4" s="10"/>
      <c r="D4" s="10"/>
      <c r="E4" s="10"/>
      <c r="F4" s="10"/>
      <c r="G4" s="11"/>
      <c r="H4" s="11"/>
      <c r="I4" s="11"/>
      <c r="J4" s="11"/>
      <c r="K4" s="11"/>
      <c r="L4" s="11"/>
      <c r="M4" s="11"/>
      <c r="N4" s="11"/>
      <c r="O4" s="11"/>
      <c r="P4" s="11"/>
      <c r="Q4" s="12"/>
      <c r="R4" s="12"/>
    </row>
    <row r="5" spans="1:19" ht="51" x14ac:dyDescent="0.2">
      <c r="A5" s="13" t="s">
        <v>3</v>
      </c>
      <c r="B5" s="14" t="s">
        <v>4</v>
      </c>
      <c r="C5" s="15" t="s">
        <v>5</v>
      </c>
      <c r="D5" s="15" t="s">
        <v>6</v>
      </c>
      <c r="E5" s="15" t="s">
        <v>7</v>
      </c>
      <c r="F5" s="15" t="s">
        <v>8</v>
      </c>
      <c r="G5" s="16" t="s">
        <v>9</v>
      </c>
      <c r="H5" s="16" t="s">
        <v>10</v>
      </c>
      <c r="I5" s="16" t="s">
        <v>11</v>
      </c>
      <c r="J5" s="16" t="s">
        <v>12</v>
      </c>
      <c r="K5" s="16" t="s">
        <v>13</v>
      </c>
      <c r="L5" s="16" t="s">
        <v>14</v>
      </c>
      <c r="M5" s="16" t="s">
        <v>15</v>
      </c>
      <c r="N5" s="16" t="s">
        <v>16</v>
      </c>
      <c r="O5" s="15" t="s">
        <v>17</v>
      </c>
      <c r="P5" s="16" t="s">
        <v>18</v>
      </c>
      <c r="Q5" s="16" t="s">
        <v>19</v>
      </c>
      <c r="R5" s="16" t="s">
        <v>20</v>
      </c>
    </row>
    <row r="6" spans="1:19" s="24" customFormat="1" x14ac:dyDescent="0.25">
      <c r="A6" s="17" t="s">
        <v>21</v>
      </c>
      <c r="B6" s="18" t="s">
        <v>22</v>
      </c>
      <c r="C6" s="19">
        <v>60</v>
      </c>
      <c r="D6" s="20" t="s">
        <v>23</v>
      </c>
      <c r="E6" s="19">
        <v>23</v>
      </c>
      <c r="F6" s="19" t="s">
        <v>24</v>
      </c>
      <c r="G6" s="19">
        <v>0.45</v>
      </c>
      <c r="H6" s="19">
        <v>0.3</v>
      </c>
      <c r="I6" s="19">
        <v>0.28000000000000003</v>
      </c>
      <c r="J6" s="19">
        <v>0.28000000000000003</v>
      </c>
      <c r="K6" s="19">
        <v>0.26</v>
      </c>
      <c r="L6" s="19">
        <v>0.26</v>
      </c>
      <c r="M6" s="19">
        <v>0.25</v>
      </c>
      <c r="N6" s="19">
        <v>0.24</v>
      </c>
      <c r="O6" s="21" t="s">
        <v>23</v>
      </c>
      <c r="P6" s="22" t="s">
        <v>25</v>
      </c>
      <c r="Q6" s="23" t="s">
        <v>26</v>
      </c>
      <c r="R6" s="23"/>
      <c r="S6" s="24" t="s">
        <v>27</v>
      </c>
    </row>
    <row r="7" spans="1:19" s="24" customFormat="1" x14ac:dyDescent="0.25">
      <c r="A7" s="17" t="s">
        <v>28</v>
      </c>
      <c r="B7" s="18" t="s">
        <v>29</v>
      </c>
      <c r="C7" s="19">
        <v>60</v>
      </c>
      <c r="D7" s="20" t="s">
        <v>23</v>
      </c>
      <c r="E7" s="19">
        <v>23</v>
      </c>
      <c r="F7" s="19" t="s">
        <v>30</v>
      </c>
      <c r="G7" s="19">
        <v>0.5</v>
      </c>
      <c r="H7" s="19">
        <v>0.34</v>
      </c>
      <c r="I7" s="19">
        <v>0.34</v>
      </c>
      <c r="J7" s="19">
        <v>0.34</v>
      </c>
      <c r="K7" s="19">
        <v>0.28999999999999998</v>
      </c>
      <c r="L7" s="19">
        <v>0.28000000000000003</v>
      </c>
      <c r="M7" s="19">
        <v>0.27</v>
      </c>
      <c r="N7" s="19">
        <v>0.27</v>
      </c>
      <c r="O7" s="20" t="s">
        <v>23</v>
      </c>
      <c r="P7" s="19" t="s">
        <v>25</v>
      </c>
      <c r="Q7" s="23" t="s">
        <v>26</v>
      </c>
      <c r="R7" s="23"/>
      <c r="S7" s="24" t="s">
        <v>27</v>
      </c>
    </row>
    <row r="8" spans="1:19" s="30" customFormat="1" x14ac:dyDescent="0.25">
      <c r="A8" s="25" t="s">
        <v>31</v>
      </c>
      <c r="B8" s="26" t="s">
        <v>32</v>
      </c>
      <c r="C8" s="27">
        <v>28.5</v>
      </c>
      <c r="D8" s="28" t="s">
        <v>23</v>
      </c>
      <c r="E8" s="27">
        <v>23</v>
      </c>
      <c r="F8" s="27" t="s">
        <v>33</v>
      </c>
      <c r="G8" s="27">
        <v>0.69</v>
      </c>
      <c r="H8" s="27">
        <v>0.59</v>
      </c>
      <c r="I8" s="27">
        <v>0.54</v>
      </c>
      <c r="J8" s="27">
        <v>0.5</v>
      </c>
      <c r="K8" s="27">
        <v>0.49</v>
      </c>
      <c r="L8" s="27">
        <v>0.48</v>
      </c>
      <c r="M8" s="29">
        <v>0.48</v>
      </c>
      <c r="N8" s="29">
        <v>0.47</v>
      </c>
      <c r="O8" s="28" t="s">
        <v>23</v>
      </c>
      <c r="P8" s="28" t="s">
        <v>23</v>
      </c>
      <c r="Q8" s="28" t="s">
        <v>26</v>
      </c>
      <c r="R8" s="28"/>
      <c r="S8" s="30" t="s">
        <v>27</v>
      </c>
    </row>
    <row r="9" spans="1:19" s="30" customFormat="1" x14ac:dyDescent="0.25">
      <c r="A9" s="25" t="s">
        <v>34</v>
      </c>
      <c r="B9" s="31" t="s">
        <v>35</v>
      </c>
      <c r="C9" s="27">
        <v>36</v>
      </c>
      <c r="D9" s="28" t="s">
        <v>23</v>
      </c>
      <c r="E9" s="27">
        <v>23</v>
      </c>
      <c r="F9" s="27" t="s">
        <v>36</v>
      </c>
      <c r="G9" s="27">
        <v>0.5</v>
      </c>
      <c r="H9" s="27">
        <v>0.5</v>
      </c>
      <c r="I9" s="27">
        <v>0.5</v>
      </c>
      <c r="J9" s="27">
        <v>0.48</v>
      </c>
      <c r="K9" s="27">
        <v>0.45</v>
      </c>
      <c r="L9" s="27">
        <v>0.42</v>
      </c>
      <c r="M9" s="27">
        <v>0.4</v>
      </c>
      <c r="N9" s="27">
        <v>0.4</v>
      </c>
      <c r="O9" s="28" t="s">
        <v>23</v>
      </c>
      <c r="P9" s="27" t="s">
        <v>37</v>
      </c>
      <c r="Q9" s="32" t="s">
        <v>38</v>
      </c>
      <c r="R9" s="32"/>
      <c r="S9" s="30" t="s">
        <v>27</v>
      </c>
    </row>
    <row r="10" spans="1:19" s="30" customFormat="1" ht="25.5" x14ac:dyDescent="0.25">
      <c r="A10" s="25" t="s">
        <v>39</v>
      </c>
      <c r="B10" s="31" t="s">
        <v>40</v>
      </c>
      <c r="C10" s="27">
        <v>36</v>
      </c>
      <c r="D10" s="28" t="s">
        <v>23</v>
      </c>
      <c r="E10" s="27">
        <v>23</v>
      </c>
      <c r="F10" s="33" t="s">
        <v>41</v>
      </c>
      <c r="G10" s="27">
        <v>0.08</v>
      </c>
      <c r="H10" s="27">
        <v>0.08</v>
      </c>
      <c r="I10" s="27">
        <v>7.0000000000000007E-2</v>
      </c>
      <c r="J10" s="27">
        <v>0.06</v>
      </c>
      <c r="K10" s="27">
        <v>0.05</v>
      </c>
      <c r="L10" s="27">
        <v>0.05</v>
      </c>
      <c r="M10" s="27">
        <v>0.05</v>
      </c>
      <c r="N10" s="27">
        <v>0.04</v>
      </c>
      <c r="O10" s="28" t="s">
        <v>23</v>
      </c>
      <c r="P10" s="27" t="s">
        <v>37</v>
      </c>
      <c r="Q10" s="32" t="s">
        <v>38</v>
      </c>
      <c r="R10" s="32"/>
      <c r="S10" s="30" t="s">
        <v>27</v>
      </c>
    </row>
    <row r="11" spans="1:19" s="24" customFormat="1" x14ac:dyDescent="0.25">
      <c r="A11" s="34" t="s">
        <v>42</v>
      </c>
      <c r="B11" s="35" t="s">
        <v>43</v>
      </c>
      <c r="C11" s="19">
        <v>28.5</v>
      </c>
      <c r="D11" s="20" t="s">
        <v>23</v>
      </c>
      <c r="E11" s="19">
        <v>23</v>
      </c>
      <c r="F11" s="19" t="s">
        <v>44</v>
      </c>
      <c r="G11" s="19">
        <v>0.63</v>
      </c>
      <c r="H11" s="19">
        <v>0.53</v>
      </c>
      <c r="I11" s="19">
        <v>0.48</v>
      </c>
      <c r="J11" s="19">
        <v>0.44</v>
      </c>
      <c r="K11" s="19">
        <v>0.43</v>
      </c>
      <c r="L11" s="19">
        <v>0.42</v>
      </c>
      <c r="M11" s="36">
        <v>0.42</v>
      </c>
      <c r="N11" s="36">
        <v>0.41</v>
      </c>
      <c r="O11" s="20" t="s">
        <v>23</v>
      </c>
      <c r="P11" s="20" t="s">
        <v>23</v>
      </c>
      <c r="Q11" s="20" t="s">
        <v>26</v>
      </c>
      <c r="R11" s="20"/>
      <c r="S11" s="24" t="s">
        <v>27</v>
      </c>
    </row>
    <row r="12" spans="1:19" s="24" customFormat="1" ht="25.5" x14ac:dyDescent="0.25">
      <c r="A12" s="37" t="s">
        <v>45</v>
      </c>
      <c r="B12" s="35" t="s">
        <v>46</v>
      </c>
      <c r="C12" s="38">
        <v>28.5</v>
      </c>
      <c r="D12" s="39" t="s">
        <v>23</v>
      </c>
      <c r="E12" s="38">
        <v>23</v>
      </c>
      <c r="F12" s="38" t="s">
        <v>47</v>
      </c>
      <c r="G12" s="38">
        <v>1.75</v>
      </c>
      <c r="H12" s="38">
        <v>1.25</v>
      </c>
      <c r="I12" s="38">
        <v>0.7</v>
      </c>
      <c r="J12" s="38">
        <v>0.4</v>
      </c>
      <c r="K12" s="38">
        <v>0.23</v>
      </c>
      <c r="L12" s="38">
        <v>0.22</v>
      </c>
      <c r="M12" s="40">
        <v>0.21</v>
      </c>
      <c r="N12" s="40">
        <v>0.2</v>
      </c>
      <c r="O12" s="39" t="s">
        <v>23</v>
      </c>
      <c r="P12" s="39" t="s">
        <v>23</v>
      </c>
      <c r="Q12" s="39" t="s">
        <v>26</v>
      </c>
      <c r="R12" s="39"/>
      <c r="S12" s="24" t="s">
        <v>27</v>
      </c>
    </row>
    <row r="13" spans="1:19" s="24" customFormat="1" x14ac:dyDescent="0.25">
      <c r="A13" s="34" t="s">
        <v>48</v>
      </c>
      <c r="B13" s="35" t="s">
        <v>49</v>
      </c>
      <c r="C13" s="19">
        <v>28.5</v>
      </c>
      <c r="D13" s="20" t="s">
        <v>23</v>
      </c>
      <c r="E13" s="19">
        <v>23</v>
      </c>
      <c r="F13" s="19" t="s">
        <v>50</v>
      </c>
      <c r="G13" s="19">
        <v>1.24</v>
      </c>
      <c r="H13" s="19">
        <v>1.04</v>
      </c>
      <c r="I13" s="19">
        <v>0.94</v>
      </c>
      <c r="J13" s="19">
        <v>0.87</v>
      </c>
      <c r="K13" s="19">
        <v>0.85</v>
      </c>
      <c r="L13" s="19">
        <v>0.83</v>
      </c>
      <c r="M13" s="36">
        <v>0.82</v>
      </c>
      <c r="N13" s="36">
        <v>0.81</v>
      </c>
      <c r="O13" s="20" t="s">
        <v>23</v>
      </c>
      <c r="P13" s="20" t="s">
        <v>23</v>
      </c>
      <c r="Q13" s="20" t="s">
        <v>26</v>
      </c>
      <c r="R13" s="20"/>
      <c r="S13" s="24" t="s">
        <v>27</v>
      </c>
    </row>
    <row r="14" spans="1:19" s="30" customFormat="1" x14ac:dyDescent="0.25">
      <c r="A14" s="25" t="s">
        <v>51</v>
      </c>
      <c r="B14" s="31" t="s">
        <v>52</v>
      </c>
      <c r="C14" s="27">
        <v>28.5</v>
      </c>
      <c r="D14" s="27">
        <v>18</v>
      </c>
      <c r="E14" s="27">
        <v>23</v>
      </c>
      <c r="F14" s="27" t="s">
        <v>53</v>
      </c>
      <c r="G14" s="27">
        <v>0.17</v>
      </c>
      <c r="H14" s="27">
        <v>0.16</v>
      </c>
      <c r="I14" s="27">
        <v>0.13</v>
      </c>
      <c r="J14" s="27">
        <v>0.1</v>
      </c>
      <c r="K14" s="27">
        <v>0.09</v>
      </c>
      <c r="L14" s="27">
        <v>0.08</v>
      </c>
      <c r="M14" s="27">
        <v>7.0000000000000007E-2</v>
      </c>
      <c r="N14" s="27">
        <v>0.05</v>
      </c>
      <c r="O14" s="28" t="s">
        <v>54</v>
      </c>
      <c r="P14" s="27" t="s">
        <v>54</v>
      </c>
      <c r="Q14" s="32" t="s">
        <v>38</v>
      </c>
      <c r="R14" s="32"/>
      <c r="S14" s="30" t="s">
        <v>27</v>
      </c>
    </row>
    <row r="15" spans="1:19" s="30" customFormat="1" ht="25.5" x14ac:dyDescent="0.25">
      <c r="A15" s="25" t="s">
        <v>55</v>
      </c>
      <c r="B15" s="31" t="s">
        <v>56</v>
      </c>
      <c r="C15" s="27">
        <v>28.5</v>
      </c>
      <c r="D15" s="27">
        <v>18</v>
      </c>
      <c r="E15" s="27">
        <v>23</v>
      </c>
      <c r="F15" s="27" t="s">
        <v>57</v>
      </c>
      <c r="G15" s="27">
        <v>0.24</v>
      </c>
      <c r="H15" s="27">
        <v>0.22</v>
      </c>
      <c r="I15" s="27">
        <v>0.2</v>
      </c>
      <c r="J15" s="27">
        <v>0.19</v>
      </c>
      <c r="K15" s="27">
        <v>0.17</v>
      </c>
      <c r="L15" s="27">
        <v>0.15</v>
      </c>
      <c r="M15" s="27">
        <v>0.14000000000000001</v>
      </c>
      <c r="N15" s="27">
        <v>0.13</v>
      </c>
      <c r="O15" s="28" t="s">
        <v>54</v>
      </c>
      <c r="P15" s="27" t="s">
        <v>54</v>
      </c>
      <c r="Q15" s="32" t="s">
        <v>38</v>
      </c>
      <c r="R15" s="32"/>
      <c r="S15" s="30" t="s">
        <v>27</v>
      </c>
    </row>
    <row r="16" spans="1:19" s="30" customFormat="1" x14ac:dyDescent="0.25">
      <c r="A16" s="25" t="s">
        <v>58</v>
      </c>
      <c r="B16" s="31" t="s">
        <v>59</v>
      </c>
      <c r="C16" s="27">
        <v>28.5</v>
      </c>
      <c r="D16" s="27">
        <v>18</v>
      </c>
      <c r="E16" s="27">
        <v>23</v>
      </c>
      <c r="F16" s="27" t="s">
        <v>60</v>
      </c>
      <c r="G16" s="27">
        <v>0.34</v>
      </c>
      <c r="H16" s="27">
        <v>0.25</v>
      </c>
      <c r="I16" s="27">
        <v>0.23</v>
      </c>
      <c r="J16" s="27">
        <v>0.22</v>
      </c>
      <c r="K16" s="27">
        <v>0.2</v>
      </c>
      <c r="L16" s="27">
        <v>0.18</v>
      </c>
      <c r="M16" s="27">
        <v>0.16</v>
      </c>
      <c r="N16" s="27">
        <v>0.15</v>
      </c>
      <c r="O16" s="28" t="s">
        <v>23</v>
      </c>
      <c r="P16" s="27" t="s">
        <v>61</v>
      </c>
      <c r="Q16" s="32" t="s">
        <v>38</v>
      </c>
      <c r="R16" s="32"/>
      <c r="S16" s="30" t="s">
        <v>27</v>
      </c>
    </row>
    <row r="17" spans="1:19" s="24" customFormat="1" x14ac:dyDescent="0.25">
      <c r="A17" s="17" t="s">
        <v>62</v>
      </c>
      <c r="B17" s="18" t="s">
        <v>63</v>
      </c>
      <c r="C17" s="19">
        <v>36</v>
      </c>
      <c r="D17" s="20" t="s">
        <v>23</v>
      </c>
      <c r="E17" s="19">
        <v>23</v>
      </c>
      <c r="F17" s="19" t="s">
        <v>64</v>
      </c>
      <c r="G17" s="19">
        <v>0.36</v>
      </c>
      <c r="H17" s="19">
        <v>0.35</v>
      </c>
      <c r="I17" s="19">
        <v>0.34</v>
      </c>
      <c r="J17" s="19">
        <v>0.31</v>
      </c>
      <c r="K17" s="19">
        <v>0.28999999999999998</v>
      </c>
      <c r="L17" s="19">
        <v>0.28999999999999998</v>
      </c>
      <c r="M17" s="19">
        <v>0.28999999999999998</v>
      </c>
      <c r="N17" s="19">
        <v>0.28000000000000003</v>
      </c>
      <c r="O17" s="20" t="s">
        <v>23</v>
      </c>
      <c r="P17" s="19" t="s">
        <v>25</v>
      </c>
      <c r="Q17" s="23" t="s">
        <v>26</v>
      </c>
      <c r="R17" s="23"/>
      <c r="S17" s="24" t="s">
        <v>27</v>
      </c>
    </row>
    <row r="18" spans="1:19" s="24" customFormat="1" x14ac:dyDescent="0.25">
      <c r="A18" s="17" t="s">
        <v>65</v>
      </c>
      <c r="B18" s="18" t="s">
        <v>66</v>
      </c>
      <c r="C18" s="19">
        <v>36</v>
      </c>
      <c r="D18" s="20" t="s">
        <v>23</v>
      </c>
      <c r="E18" s="19">
        <v>23</v>
      </c>
      <c r="F18" s="19" t="s">
        <v>36</v>
      </c>
      <c r="G18" s="19">
        <v>0.53</v>
      </c>
      <c r="H18" s="19">
        <v>0.53</v>
      </c>
      <c r="I18" s="19">
        <v>0.53</v>
      </c>
      <c r="J18" s="19">
        <v>0.53</v>
      </c>
      <c r="K18" s="19">
        <v>0.45</v>
      </c>
      <c r="L18" s="19">
        <v>0.45</v>
      </c>
      <c r="M18" s="19">
        <v>0.45</v>
      </c>
      <c r="N18" s="19">
        <v>0.42</v>
      </c>
      <c r="O18" s="20" t="s">
        <v>23</v>
      </c>
      <c r="P18" s="19" t="s">
        <v>25</v>
      </c>
      <c r="Q18" s="23" t="s">
        <v>26</v>
      </c>
      <c r="R18" s="23"/>
      <c r="S18" s="24" t="s">
        <v>27</v>
      </c>
    </row>
    <row r="19" spans="1:19" s="24" customFormat="1" x14ac:dyDescent="0.25">
      <c r="A19" s="17" t="s">
        <v>67</v>
      </c>
      <c r="B19" s="18" t="s">
        <v>68</v>
      </c>
      <c r="C19" s="19">
        <v>36</v>
      </c>
      <c r="D19" s="20" t="s">
        <v>23</v>
      </c>
      <c r="E19" s="19">
        <v>23</v>
      </c>
      <c r="F19" s="19" t="s">
        <v>69</v>
      </c>
      <c r="G19" s="19">
        <v>1.95</v>
      </c>
      <c r="H19" s="19">
        <v>1.85</v>
      </c>
      <c r="I19" s="19">
        <v>1.75</v>
      </c>
      <c r="J19" s="19">
        <v>1.65</v>
      </c>
      <c r="K19" s="19" t="s">
        <v>70</v>
      </c>
      <c r="L19" s="19" t="s">
        <v>70</v>
      </c>
      <c r="M19" s="19" t="s">
        <v>70</v>
      </c>
      <c r="N19" s="19" t="s">
        <v>70</v>
      </c>
      <c r="O19" s="20" t="s">
        <v>23</v>
      </c>
      <c r="P19" s="19" t="s">
        <v>71</v>
      </c>
      <c r="Q19" s="23" t="s">
        <v>26</v>
      </c>
      <c r="R19" s="23"/>
      <c r="S19" s="24" t="s">
        <v>27</v>
      </c>
    </row>
    <row r="20" spans="1:19" s="24" customFormat="1" ht="25.5" x14ac:dyDescent="0.25">
      <c r="A20" s="17" t="s">
        <v>72</v>
      </c>
      <c r="B20" s="18" t="s">
        <v>73</v>
      </c>
      <c r="C20" s="19">
        <v>36</v>
      </c>
      <c r="D20" s="20" t="s">
        <v>23</v>
      </c>
      <c r="E20" s="19">
        <v>23</v>
      </c>
      <c r="F20" s="19" t="s">
        <v>74</v>
      </c>
      <c r="G20" s="19">
        <v>1.08</v>
      </c>
      <c r="H20" s="19">
        <v>1.05</v>
      </c>
      <c r="I20" s="19">
        <v>1.02</v>
      </c>
      <c r="J20" s="19">
        <v>0.93</v>
      </c>
      <c r="K20" s="19">
        <v>0.87</v>
      </c>
      <c r="L20" s="19">
        <v>0.87</v>
      </c>
      <c r="M20" s="19">
        <v>0.87</v>
      </c>
      <c r="N20" s="19">
        <v>0.84</v>
      </c>
      <c r="O20" s="20" t="s">
        <v>23</v>
      </c>
      <c r="P20" s="19" t="s">
        <v>25</v>
      </c>
      <c r="Q20" s="23" t="s">
        <v>26</v>
      </c>
      <c r="R20" s="23"/>
      <c r="S20" s="24" t="s">
        <v>27</v>
      </c>
    </row>
    <row r="21" spans="1:19" s="24" customFormat="1" x14ac:dyDescent="0.25">
      <c r="A21" s="17" t="s">
        <v>75</v>
      </c>
      <c r="B21" s="18" t="s">
        <v>76</v>
      </c>
      <c r="C21" s="19">
        <v>36</v>
      </c>
      <c r="D21" s="20" t="s">
        <v>23</v>
      </c>
      <c r="E21" s="19">
        <v>23</v>
      </c>
      <c r="F21" s="19" t="s">
        <v>69</v>
      </c>
      <c r="G21" s="19">
        <v>1.59</v>
      </c>
      <c r="H21" s="19">
        <v>1.59</v>
      </c>
      <c r="I21" s="19">
        <v>1.59</v>
      </c>
      <c r="J21" s="19">
        <v>1.59</v>
      </c>
      <c r="K21" s="19">
        <v>1.35</v>
      </c>
      <c r="L21" s="19">
        <v>1.35</v>
      </c>
      <c r="M21" s="19">
        <v>1.35</v>
      </c>
      <c r="N21" s="19">
        <v>1.26</v>
      </c>
      <c r="O21" s="20" t="s">
        <v>23</v>
      </c>
      <c r="P21" s="19" t="s">
        <v>25</v>
      </c>
      <c r="Q21" s="23" t="s">
        <v>26</v>
      </c>
      <c r="R21" s="23"/>
      <c r="S21" s="24" t="s">
        <v>27</v>
      </c>
    </row>
    <row r="22" spans="1:19" s="24" customFormat="1" x14ac:dyDescent="0.25">
      <c r="A22" s="17" t="s">
        <v>77</v>
      </c>
      <c r="B22" s="18" t="s">
        <v>78</v>
      </c>
      <c r="C22" s="19">
        <v>36</v>
      </c>
      <c r="D22" s="20" t="s">
        <v>23</v>
      </c>
      <c r="E22" s="19">
        <v>23</v>
      </c>
      <c r="F22" s="19" t="s">
        <v>79</v>
      </c>
      <c r="G22" s="19">
        <v>0.6</v>
      </c>
      <c r="H22" s="19">
        <v>0.59</v>
      </c>
      <c r="I22" s="19">
        <v>0.57999999999999996</v>
      </c>
      <c r="J22" s="19">
        <v>0.55000000000000004</v>
      </c>
      <c r="K22" s="19">
        <v>0.53</v>
      </c>
      <c r="L22" s="19">
        <v>0.52</v>
      </c>
      <c r="M22" s="19">
        <v>0.51</v>
      </c>
      <c r="N22" s="19">
        <v>0.5</v>
      </c>
      <c r="O22" s="21" t="s">
        <v>23</v>
      </c>
      <c r="P22" s="41" t="s">
        <v>80</v>
      </c>
      <c r="Q22" s="23" t="s">
        <v>26</v>
      </c>
      <c r="R22" s="23"/>
    </row>
    <row r="23" spans="1:19" s="24" customFormat="1" x14ac:dyDescent="0.25">
      <c r="A23" s="17" t="s">
        <v>81</v>
      </c>
      <c r="B23" s="18" t="s">
        <v>82</v>
      </c>
      <c r="C23" s="19">
        <v>36</v>
      </c>
      <c r="D23" s="20" t="s">
        <v>23</v>
      </c>
      <c r="E23" s="19">
        <v>23</v>
      </c>
      <c r="F23" s="19" t="s">
        <v>83</v>
      </c>
      <c r="G23" s="19">
        <v>0.79</v>
      </c>
      <c r="H23" s="19">
        <v>0.78</v>
      </c>
      <c r="I23" s="19">
        <v>0.77</v>
      </c>
      <c r="J23" s="19">
        <v>0.74</v>
      </c>
      <c r="K23" s="19">
        <v>0.72</v>
      </c>
      <c r="L23" s="19">
        <v>0.71</v>
      </c>
      <c r="M23" s="19">
        <v>0.7</v>
      </c>
      <c r="N23" s="19">
        <v>0.69</v>
      </c>
      <c r="O23" s="21" t="s">
        <v>23</v>
      </c>
      <c r="P23" s="41" t="s">
        <v>80</v>
      </c>
      <c r="Q23" s="23" t="s">
        <v>26</v>
      </c>
      <c r="R23" s="23"/>
    </row>
    <row r="24" spans="1:19" s="24" customFormat="1" ht="25.5" x14ac:dyDescent="0.25">
      <c r="A24" s="17" t="s">
        <v>84</v>
      </c>
      <c r="B24" s="18" t="s">
        <v>85</v>
      </c>
      <c r="C24" s="19">
        <v>36</v>
      </c>
      <c r="D24" s="20" t="s">
        <v>23</v>
      </c>
      <c r="E24" s="19">
        <v>23</v>
      </c>
      <c r="F24" s="38" t="s">
        <v>41</v>
      </c>
      <c r="G24" s="19">
        <v>0.08</v>
      </c>
      <c r="H24" s="19">
        <v>0.08</v>
      </c>
      <c r="I24" s="19">
        <v>7.0000000000000007E-2</v>
      </c>
      <c r="J24" s="19">
        <v>0.06</v>
      </c>
      <c r="K24" s="19">
        <v>0.05</v>
      </c>
      <c r="L24" s="19">
        <v>0.05</v>
      </c>
      <c r="M24" s="19">
        <v>0.05</v>
      </c>
      <c r="N24" s="19">
        <v>0.04</v>
      </c>
      <c r="O24" s="20" t="s">
        <v>23</v>
      </c>
      <c r="P24" s="41" t="s">
        <v>80</v>
      </c>
      <c r="Q24" s="23" t="s">
        <v>26</v>
      </c>
      <c r="R24" s="23"/>
      <c r="S24" s="24" t="s">
        <v>27</v>
      </c>
    </row>
    <row r="25" spans="1:19" s="30" customFormat="1" x14ac:dyDescent="0.25">
      <c r="A25" s="25" t="s">
        <v>86</v>
      </c>
      <c r="B25" s="31" t="s">
        <v>87</v>
      </c>
      <c r="C25" s="27" t="s">
        <v>88</v>
      </c>
      <c r="D25" s="28" t="s">
        <v>23</v>
      </c>
      <c r="E25" s="27" t="s">
        <v>70</v>
      </c>
      <c r="F25" s="27" t="s">
        <v>70</v>
      </c>
      <c r="G25" s="27" t="s">
        <v>70</v>
      </c>
      <c r="H25" s="27" t="s">
        <v>70</v>
      </c>
      <c r="I25" s="27" t="s">
        <v>70</v>
      </c>
      <c r="J25" s="27" t="s">
        <v>70</v>
      </c>
      <c r="K25" s="27" t="s">
        <v>70</v>
      </c>
      <c r="L25" s="27" t="s">
        <v>70</v>
      </c>
      <c r="M25" s="27" t="s">
        <v>70</v>
      </c>
      <c r="N25" s="27" t="s">
        <v>70</v>
      </c>
      <c r="O25" s="28" t="s">
        <v>23</v>
      </c>
      <c r="P25" s="27" t="s">
        <v>89</v>
      </c>
      <c r="Q25" s="32" t="s">
        <v>26</v>
      </c>
      <c r="R25" s="32"/>
      <c r="S25" s="30" t="s">
        <v>27</v>
      </c>
    </row>
    <row r="26" spans="1:19" s="30" customFormat="1" x14ac:dyDescent="0.25">
      <c r="A26" s="25" t="s">
        <v>90</v>
      </c>
      <c r="B26" s="31" t="s">
        <v>91</v>
      </c>
      <c r="C26" s="27">
        <v>60</v>
      </c>
      <c r="D26" s="28" t="s">
        <v>23</v>
      </c>
      <c r="E26" s="27">
        <v>23</v>
      </c>
      <c r="F26" s="27" t="s">
        <v>92</v>
      </c>
      <c r="G26" s="27">
        <v>0.39</v>
      </c>
      <c r="H26" s="27">
        <v>0.33</v>
      </c>
      <c r="I26" s="27">
        <v>0.33</v>
      </c>
      <c r="J26" s="27">
        <v>0.33</v>
      </c>
      <c r="K26" s="27">
        <v>0.28000000000000003</v>
      </c>
      <c r="L26" s="27">
        <v>0.27</v>
      </c>
      <c r="M26" s="27">
        <v>0.26</v>
      </c>
      <c r="N26" s="27">
        <v>0.26</v>
      </c>
      <c r="O26" s="28" t="s">
        <v>23</v>
      </c>
      <c r="P26" s="27" t="s">
        <v>25</v>
      </c>
      <c r="Q26" s="32" t="s">
        <v>26</v>
      </c>
      <c r="R26" s="32"/>
      <c r="S26" s="30" t="s">
        <v>27</v>
      </c>
    </row>
    <row r="27" spans="1:19" s="30" customFormat="1" x14ac:dyDescent="0.25">
      <c r="A27" s="25" t="s">
        <v>93</v>
      </c>
      <c r="B27" s="31" t="s">
        <v>94</v>
      </c>
      <c r="C27" s="27">
        <v>60</v>
      </c>
      <c r="D27" s="28" t="s">
        <v>23</v>
      </c>
      <c r="E27" s="27">
        <v>23</v>
      </c>
      <c r="F27" s="27" t="s">
        <v>95</v>
      </c>
      <c r="G27" s="27">
        <v>0.69</v>
      </c>
      <c r="H27" s="27">
        <v>0.63</v>
      </c>
      <c r="I27" s="27">
        <v>0.63</v>
      </c>
      <c r="J27" s="27">
        <v>0.63</v>
      </c>
      <c r="K27" s="27">
        <v>0.57999999999999996</v>
      </c>
      <c r="L27" s="27">
        <v>0.56999999999999995</v>
      </c>
      <c r="M27" s="27">
        <v>0.56000000000000005</v>
      </c>
      <c r="N27" s="27">
        <v>0.56000000000000005</v>
      </c>
      <c r="O27" s="28" t="s">
        <v>23</v>
      </c>
      <c r="P27" s="27" t="s">
        <v>25</v>
      </c>
      <c r="Q27" s="32" t="s">
        <v>26</v>
      </c>
      <c r="R27" s="32"/>
      <c r="S27" s="30" t="s">
        <v>27</v>
      </c>
    </row>
    <row r="28" spans="1:19" s="42" customFormat="1" x14ac:dyDescent="0.25">
      <c r="A28" s="17" t="s">
        <v>96</v>
      </c>
      <c r="B28" s="18" t="s">
        <v>97</v>
      </c>
      <c r="C28" s="19">
        <v>36</v>
      </c>
      <c r="D28" s="19">
        <v>18</v>
      </c>
      <c r="E28" s="19">
        <v>23</v>
      </c>
      <c r="F28" s="19" t="s">
        <v>98</v>
      </c>
      <c r="G28" s="19">
        <v>0.55000000000000004</v>
      </c>
      <c r="H28" s="19">
        <v>0.54</v>
      </c>
      <c r="I28" s="19">
        <v>0.53</v>
      </c>
      <c r="J28" s="19">
        <v>0.48</v>
      </c>
      <c r="K28" s="19">
        <v>0.43</v>
      </c>
      <c r="L28" s="19">
        <v>0.37</v>
      </c>
      <c r="M28" s="19">
        <v>0.36</v>
      </c>
      <c r="N28" s="19">
        <v>0.35</v>
      </c>
      <c r="O28" s="19" t="s">
        <v>54</v>
      </c>
      <c r="P28" s="19" t="s">
        <v>54</v>
      </c>
      <c r="Q28" s="23" t="s">
        <v>99</v>
      </c>
      <c r="R28" s="23"/>
      <c r="S28" s="42" t="s">
        <v>27</v>
      </c>
    </row>
    <row r="29" spans="1:19" s="24" customFormat="1" x14ac:dyDescent="0.25">
      <c r="A29" s="17" t="s">
        <v>100</v>
      </c>
      <c r="B29" s="18" t="s">
        <v>101</v>
      </c>
      <c r="C29" s="19">
        <v>36</v>
      </c>
      <c r="D29" s="19">
        <v>18</v>
      </c>
      <c r="E29" s="19">
        <v>23</v>
      </c>
      <c r="F29" s="19" t="s">
        <v>102</v>
      </c>
      <c r="G29" s="19">
        <v>0.6</v>
      </c>
      <c r="H29" s="19">
        <v>0.6</v>
      </c>
      <c r="I29" s="19">
        <v>0.6</v>
      </c>
      <c r="J29" s="19">
        <v>0.57999999999999996</v>
      </c>
      <c r="K29" s="19">
        <v>0.55000000000000004</v>
      </c>
      <c r="L29" s="19">
        <v>0.52</v>
      </c>
      <c r="M29" s="19">
        <v>0.5</v>
      </c>
      <c r="N29" s="19">
        <v>0.5</v>
      </c>
      <c r="O29" s="19" t="s">
        <v>54</v>
      </c>
      <c r="P29" s="23" t="s">
        <v>54</v>
      </c>
      <c r="Q29" s="23" t="s">
        <v>99</v>
      </c>
      <c r="R29" s="23"/>
      <c r="S29" s="24" t="s">
        <v>27</v>
      </c>
    </row>
    <row r="30" spans="1:19" s="24" customFormat="1" x14ac:dyDescent="0.25">
      <c r="A30" s="17" t="s">
        <v>103</v>
      </c>
      <c r="B30" s="18" t="s">
        <v>104</v>
      </c>
      <c r="C30" s="19">
        <v>36</v>
      </c>
      <c r="D30" s="19">
        <v>18</v>
      </c>
      <c r="E30" s="19">
        <v>23</v>
      </c>
      <c r="F30" s="19" t="s">
        <v>105</v>
      </c>
      <c r="G30" s="19">
        <v>0.5</v>
      </c>
      <c r="H30" s="19">
        <v>0.5</v>
      </c>
      <c r="I30" s="19">
        <v>0.5</v>
      </c>
      <c r="J30" s="19">
        <v>0.48</v>
      </c>
      <c r="K30" s="19">
        <v>0.45</v>
      </c>
      <c r="L30" s="19">
        <v>0.42</v>
      </c>
      <c r="M30" s="19">
        <v>0.4</v>
      </c>
      <c r="N30" s="19">
        <v>0.4</v>
      </c>
      <c r="O30" s="19" t="s">
        <v>54</v>
      </c>
      <c r="P30" s="23" t="s">
        <v>54</v>
      </c>
      <c r="Q30" s="23" t="s">
        <v>99</v>
      </c>
      <c r="R30" s="23"/>
    </row>
    <row r="31" spans="1:19" s="24" customFormat="1" x14ac:dyDescent="0.25">
      <c r="A31" s="17" t="s">
        <v>106</v>
      </c>
      <c r="B31" s="18" t="s">
        <v>107</v>
      </c>
      <c r="C31" s="19">
        <v>36</v>
      </c>
      <c r="D31" s="19">
        <v>18</v>
      </c>
      <c r="E31" s="19">
        <v>23</v>
      </c>
      <c r="F31" s="19" t="s">
        <v>108</v>
      </c>
      <c r="G31" s="19">
        <v>0.35</v>
      </c>
      <c r="H31" s="19">
        <v>0.35</v>
      </c>
      <c r="I31" s="19">
        <v>0.35</v>
      </c>
      <c r="J31" s="19">
        <v>0.33</v>
      </c>
      <c r="K31" s="19">
        <v>0.3</v>
      </c>
      <c r="L31" s="19">
        <v>0.27</v>
      </c>
      <c r="M31" s="19">
        <v>0.25</v>
      </c>
      <c r="N31" s="19">
        <v>0.25</v>
      </c>
      <c r="O31" s="22" t="s">
        <v>54</v>
      </c>
      <c r="P31" s="43" t="s">
        <v>54</v>
      </c>
      <c r="Q31" s="23" t="s">
        <v>99</v>
      </c>
      <c r="R31" s="23"/>
    </row>
    <row r="32" spans="1:19" s="24" customFormat="1" x14ac:dyDescent="0.25">
      <c r="A32" s="17" t="s">
        <v>109</v>
      </c>
      <c r="B32" s="18" t="s">
        <v>110</v>
      </c>
      <c r="C32" s="19">
        <v>36</v>
      </c>
      <c r="D32" s="19">
        <v>18</v>
      </c>
      <c r="E32" s="19">
        <v>23</v>
      </c>
      <c r="F32" s="19" t="s">
        <v>111</v>
      </c>
      <c r="G32" s="19">
        <v>0.25</v>
      </c>
      <c r="H32" s="19">
        <v>0.24</v>
      </c>
      <c r="I32" s="19">
        <v>0.23</v>
      </c>
      <c r="J32" s="19">
        <v>0.21</v>
      </c>
      <c r="K32" s="19">
        <v>0.2</v>
      </c>
      <c r="L32" s="19">
        <v>0.17</v>
      </c>
      <c r="M32" s="19">
        <v>0.15</v>
      </c>
      <c r="N32" s="19">
        <v>0.15</v>
      </c>
      <c r="O32" s="22" t="s">
        <v>54</v>
      </c>
      <c r="P32" s="22" t="s">
        <v>61</v>
      </c>
      <c r="Q32" s="23" t="s">
        <v>99</v>
      </c>
      <c r="R32" s="23"/>
    </row>
    <row r="33" spans="1:19" s="24" customFormat="1" x14ac:dyDescent="0.25">
      <c r="A33" s="17" t="s">
        <v>112</v>
      </c>
      <c r="B33" s="18" t="s">
        <v>113</v>
      </c>
      <c r="C33" s="19">
        <v>36</v>
      </c>
      <c r="D33" s="19">
        <v>18</v>
      </c>
      <c r="E33" s="19">
        <v>23</v>
      </c>
      <c r="F33" s="19" t="s">
        <v>114</v>
      </c>
      <c r="G33" s="19">
        <v>0.95</v>
      </c>
      <c r="H33" s="19">
        <v>0.5</v>
      </c>
      <c r="I33" s="19">
        <v>0.45</v>
      </c>
      <c r="J33" s="19">
        <v>0.35</v>
      </c>
      <c r="K33" s="19">
        <v>0.3</v>
      </c>
      <c r="L33" s="19">
        <v>0.28000000000000003</v>
      </c>
      <c r="M33" s="19" t="s">
        <v>70</v>
      </c>
      <c r="N33" s="19" t="s">
        <v>70</v>
      </c>
      <c r="O33" s="22" t="s">
        <v>54</v>
      </c>
      <c r="P33" s="43" t="s">
        <v>54</v>
      </c>
      <c r="Q33" s="23" t="s">
        <v>99</v>
      </c>
      <c r="R33" s="23"/>
    </row>
    <row r="34" spans="1:19" s="24" customFormat="1" x14ac:dyDescent="0.25">
      <c r="A34" s="17" t="s">
        <v>115</v>
      </c>
      <c r="B34" s="18" t="s">
        <v>116</v>
      </c>
      <c r="C34" s="19">
        <v>36</v>
      </c>
      <c r="D34" s="19">
        <v>18</v>
      </c>
      <c r="E34" s="19">
        <v>23</v>
      </c>
      <c r="F34" s="19" t="s">
        <v>117</v>
      </c>
      <c r="G34" s="19">
        <v>0.66</v>
      </c>
      <c r="H34" s="19">
        <v>0.64</v>
      </c>
      <c r="I34" s="19">
        <v>0.61</v>
      </c>
      <c r="J34" s="19">
        <v>0.57999999999999996</v>
      </c>
      <c r="K34" s="19">
        <v>0.55000000000000004</v>
      </c>
      <c r="L34" s="19">
        <v>0.52</v>
      </c>
      <c r="M34" s="19">
        <v>0.48</v>
      </c>
      <c r="N34" s="19">
        <v>0.45</v>
      </c>
      <c r="O34" s="22" t="s">
        <v>54</v>
      </c>
      <c r="P34" s="22" t="s">
        <v>61</v>
      </c>
      <c r="Q34" s="23" t="s">
        <v>99</v>
      </c>
      <c r="R34" s="23"/>
    </row>
    <row r="35" spans="1:19" s="24" customFormat="1" x14ac:dyDescent="0.25">
      <c r="A35" s="17" t="s">
        <v>118</v>
      </c>
      <c r="B35" s="18" t="s">
        <v>119</v>
      </c>
      <c r="C35" s="19">
        <v>36</v>
      </c>
      <c r="D35" s="19">
        <v>18</v>
      </c>
      <c r="E35" s="19">
        <v>23</v>
      </c>
      <c r="F35" s="19" t="s">
        <v>53</v>
      </c>
      <c r="G35" s="19">
        <v>0.15</v>
      </c>
      <c r="H35" s="19">
        <v>0.13</v>
      </c>
      <c r="I35" s="19">
        <v>0.12</v>
      </c>
      <c r="J35" s="19">
        <v>0.11</v>
      </c>
      <c r="K35" s="19">
        <v>0.1</v>
      </c>
      <c r="L35" s="19">
        <v>0.1</v>
      </c>
      <c r="M35" s="19">
        <v>0.09</v>
      </c>
      <c r="N35" s="19">
        <v>0.09</v>
      </c>
      <c r="O35" s="19" t="s">
        <v>54</v>
      </c>
      <c r="P35" s="22" t="s">
        <v>61</v>
      </c>
      <c r="Q35" s="23" t="s">
        <v>99</v>
      </c>
      <c r="R35" s="23"/>
      <c r="S35" s="24" t="s">
        <v>27</v>
      </c>
    </row>
    <row r="36" spans="1:19" s="24" customFormat="1" x14ac:dyDescent="0.25">
      <c r="A36" s="17" t="s">
        <v>120</v>
      </c>
      <c r="B36" s="18" t="s">
        <v>121</v>
      </c>
      <c r="C36" s="19">
        <v>36</v>
      </c>
      <c r="D36" s="19">
        <v>18</v>
      </c>
      <c r="E36" s="19">
        <v>23</v>
      </c>
      <c r="F36" s="19" t="s">
        <v>92</v>
      </c>
      <c r="G36" s="19">
        <v>0.39</v>
      </c>
      <c r="H36" s="19">
        <v>0.31</v>
      </c>
      <c r="I36" s="19">
        <v>0.25</v>
      </c>
      <c r="J36" s="19">
        <v>0.22</v>
      </c>
      <c r="K36" s="19">
        <v>0.22</v>
      </c>
      <c r="L36" s="19">
        <v>0.21</v>
      </c>
      <c r="M36" s="19">
        <v>0.18</v>
      </c>
      <c r="N36" s="19">
        <v>0.18</v>
      </c>
      <c r="O36" s="19" t="s">
        <v>54</v>
      </c>
      <c r="P36" s="22">
        <v>0.15</v>
      </c>
      <c r="Q36" s="23" t="s">
        <v>99</v>
      </c>
      <c r="R36" s="23"/>
      <c r="S36" s="24" t="s">
        <v>27</v>
      </c>
    </row>
    <row r="37" spans="1:19" s="30" customFormat="1" x14ac:dyDescent="0.25">
      <c r="A37" s="25" t="s">
        <v>122</v>
      </c>
      <c r="B37" s="31" t="s">
        <v>123</v>
      </c>
      <c r="C37" s="27">
        <v>36</v>
      </c>
      <c r="D37" s="27">
        <v>18</v>
      </c>
      <c r="E37" s="27">
        <v>23</v>
      </c>
      <c r="F37" s="27" t="s">
        <v>36</v>
      </c>
      <c r="G37" s="27">
        <v>0.52</v>
      </c>
      <c r="H37" s="27">
        <v>0.42</v>
      </c>
      <c r="I37" s="27">
        <v>0.4</v>
      </c>
      <c r="J37" s="27">
        <v>0.38</v>
      </c>
      <c r="K37" s="27">
        <v>0.35</v>
      </c>
      <c r="L37" s="27">
        <v>0.32</v>
      </c>
      <c r="M37" s="27" t="s">
        <v>70</v>
      </c>
      <c r="N37" s="27" t="s">
        <v>70</v>
      </c>
      <c r="O37" s="27">
        <v>0.2</v>
      </c>
      <c r="P37" s="44">
        <v>0.2</v>
      </c>
      <c r="Q37" s="32" t="s">
        <v>38</v>
      </c>
      <c r="R37" s="32"/>
      <c r="S37" s="30" t="s">
        <v>27</v>
      </c>
    </row>
    <row r="38" spans="1:19" s="30" customFormat="1" x14ac:dyDescent="0.25">
      <c r="A38" s="25" t="s">
        <v>124</v>
      </c>
      <c r="B38" s="31" t="s">
        <v>125</v>
      </c>
      <c r="C38" s="27">
        <v>36</v>
      </c>
      <c r="D38" s="27">
        <v>18</v>
      </c>
      <c r="E38" s="27">
        <v>23</v>
      </c>
      <c r="F38" s="27" t="s">
        <v>126</v>
      </c>
      <c r="G38" s="27">
        <v>0.79</v>
      </c>
      <c r="H38" s="27">
        <v>0.68</v>
      </c>
      <c r="I38" s="27">
        <v>0.67</v>
      </c>
      <c r="J38" s="27">
        <v>0.63</v>
      </c>
      <c r="K38" s="27">
        <v>0.59</v>
      </c>
      <c r="L38" s="27">
        <v>0.57999999999999996</v>
      </c>
      <c r="M38" s="27" t="s">
        <v>70</v>
      </c>
      <c r="N38" s="27" t="s">
        <v>70</v>
      </c>
      <c r="O38" s="27">
        <v>0.2</v>
      </c>
      <c r="P38" s="27">
        <v>0.25</v>
      </c>
      <c r="Q38" s="32" t="s">
        <v>38</v>
      </c>
      <c r="R38" s="32"/>
      <c r="S38" s="30" t="s">
        <v>27</v>
      </c>
    </row>
    <row r="39" spans="1:19" s="30" customFormat="1" x14ac:dyDescent="0.25">
      <c r="A39" s="25" t="s">
        <v>127</v>
      </c>
      <c r="B39" s="31" t="s">
        <v>128</v>
      </c>
      <c r="C39" s="27">
        <v>36</v>
      </c>
      <c r="D39" s="27">
        <v>18</v>
      </c>
      <c r="E39" s="27">
        <v>23</v>
      </c>
      <c r="F39" s="27" t="s">
        <v>111</v>
      </c>
      <c r="G39" s="27">
        <v>0.25</v>
      </c>
      <c r="H39" s="27">
        <v>0.25</v>
      </c>
      <c r="I39" s="27">
        <v>0.25</v>
      </c>
      <c r="J39" s="27">
        <v>0.25</v>
      </c>
      <c r="K39" s="27">
        <v>0.25</v>
      </c>
      <c r="L39" s="27">
        <v>0.25</v>
      </c>
      <c r="M39" s="27" t="s">
        <v>70</v>
      </c>
      <c r="N39" s="27" t="s">
        <v>70</v>
      </c>
      <c r="O39" s="27">
        <v>0.12</v>
      </c>
      <c r="P39" s="27">
        <v>0.12</v>
      </c>
      <c r="Q39" s="32" t="s">
        <v>38</v>
      </c>
      <c r="R39" s="32"/>
      <c r="S39" s="30" t="s">
        <v>27</v>
      </c>
    </row>
    <row r="40" spans="1:19" s="30" customFormat="1" x14ac:dyDescent="0.25">
      <c r="A40" s="25" t="s">
        <v>129</v>
      </c>
      <c r="B40" s="45" t="s">
        <v>130</v>
      </c>
      <c r="C40" s="27">
        <v>36</v>
      </c>
      <c r="D40" s="27">
        <v>18</v>
      </c>
      <c r="E40" s="27">
        <v>23</v>
      </c>
      <c r="F40" s="46" t="s">
        <v>131</v>
      </c>
      <c r="G40" s="46">
        <v>0.81</v>
      </c>
      <c r="H40" s="46">
        <v>0.81</v>
      </c>
      <c r="I40" s="46">
        <v>0.7</v>
      </c>
      <c r="J40" s="46">
        <v>0.69</v>
      </c>
      <c r="K40" s="46">
        <v>0.65</v>
      </c>
      <c r="L40" s="46">
        <v>0.61</v>
      </c>
      <c r="M40" s="46">
        <v>0.6</v>
      </c>
      <c r="N40" s="46">
        <v>0.59</v>
      </c>
      <c r="O40" s="46">
        <v>0.57999999999999996</v>
      </c>
      <c r="P40" s="47">
        <v>0.3</v>
      </c>
      <c r="Q40" s="32" t="s">
        <v>38</v>
      </c>
      <c r="R40" s="32"/>
      <c r="S40" s="30" t="s">
        <v>27</v>
      </c>
    </row>
    <row r="41" spans="1:19" s="24" customFormat="1" ht="25.5" x14ac:dyDescent="0.25">
      <c r="A41" s="17" t="s">
        <v>132</v>
      </c>
      <c r="B41" s="18" t="s">
        <v>133</v>
      </c>
      <c r="C41" s="19">
        <v>36</v>
      </c>
      <c r="D41" s="20" t="s">
        <v>23</v>
      </c>
      <c r="E41" s="19">
        <v>23</v>
      </c>
      <c r="F41" s="38" t="s">
        <v>134</v>
      </c>
      <c r="G41" s="19">
        <v>0.04</v>
      </c>
      <c r="H41" s="19">
        <v>0.04</v>
      </c>
      <c r="I41" s="19">
        <v>0.03</v>
      </c>
      <c r="J41" s="19">
        <v>0.03</v>
      </c>
      <c r="K41" s="19">
        <v>0.03</v>
      </c>
      <c r="L41" s="19" t="s">
        <v>70</v>
      </c>
      <c r="M41" s="19" t="s">
        <v>70</v>
      </c>
      <c r="N41" s="19" t="s">
        <v>70</v>
      </c>
      <c r="O41" s="20" t="s">
        <v>23</v>
      </c>
      <c r="P41" s="19" t="s">
        <v>25</v>
      </c>
      <c r="Q41" s="23" t="s">
        <v>26</v>
      </c>
      <c r="R41" s="48"/>
    </row>
    <row r="42" spans="1:19" s="24" customFormat="1" ht="27.75" x14ac:dyDescent="0.25">
      <c r="A42" s="17" t="s">
        <v>135</v>
      </c>
      <c r="B42" s="18" t="s">
        <v>136</v>
      </c>
      <c r="C42" s="19">
        <v>36</v>
      </c>
      <c r="D42" s="20" t="s">
        <v>23</v>
      </c>
      <c r="E42" s="19">
        <v>23</v>
      </c>
      <c r="F42" s="38" t="s">
        <v>137</v>
      </c>
      <c r="G42" s="19">
        <v>0.05</v>
      </c>
      <c r="H42" s="19">
        <v>0.05</v>
      </c>
      <c r="I42" s="19">
        <v>0.04</v>
      </c>
      <c r="J42" s="19">
        <v>0.04</v>
      </c>
      <c r="K42" s="19">
        <v>0.04</v>
      </c>
      <c r="L42" s="19" t="s">
        <v>70</v>
      </c>
      <c r="M42" s="19" t="s">
        <v>70</v>
      </c>
      <c r="N42" s="19" t="s">
        <v>70</v>
      </c>
      <c r="O42" s="20" t="s">
        <v>23</v>
      </c>
      <c r="P42" s="19" t="s">
        <v>25</v>
      </c>
      <c r="Q42" s="23" t="s">
        <v>26</v>
      </c>
      <c r="R42" s="48"/>
    </row>
    <row r="43" spans="1:19" s="24" customFormat="1" x14ac:dyDescent="0.25">
      <c r="A43" s="17" t="s">
        <v>138</v>
      </c>
      <c r="B43" s="18" t="s">
        <v>139</v>
      </c>
      <c r="C43" s="19">
        <v>36</v>
      </c>
      <c r="D43" s="20" t="s">
        <v>23</v>
      </c>
      <c r="E43" s="19">
        <v>23</v>
      </c>
      <c r="F43" s="19" t="s">
        <v>140</v>
      </c>
      <c r="G43" s="19">
        <f>1.92*1.6</f>
        <v>3.0720000000000001</v>
      </c>
      <c r="H43" s="19">
        <f>1.46*1.6</f>
        <v>2.3359999999999999</v>
      </c>
      <c r="I43" s="19">
        <f>1.46*1.6</f>
        <v>2.3359999999999999</v>
      </c>
      <c r="J43" s="19">
        <f>1.46*1.5</f>
        <v>2.19</v>
      </c>
      <c r="K43" s="19">
        <f>1.46*1.45</f>
        <v>2.117</v>
      </c>
      <c r="L43" s="19" t="s">
        <v>70</v>
      </c>
      <c r="M43" s="19" t="s">
        <v>70</v>
      </c>
      <c r="N43" s="19" t="s">
        <v>70</v>
      </c>
      <c r="O43" s="20" t="s">
        <v>23</v>
      </c>
      <c r="P43" s="19" t="s">
        <v>25</v>
      </c>
      <c r="Q43" s="23" t="s">
        <v>26</v>
      </c>
      <c r="R43" s="48" t="s">
        <v>141</v>
      </c>
      <c r="S43" s="24" t="s">
        <v>27</v>
      </c>
    </row>
    <row r="44" spans="1:19" s="24" customFormat="1" x14ac:dyDescent="0.25">
      <c r="A44" s="17" t="s">
        <v>142</v>
      </c>
      <c r="B44" s="18" t="s">
        <v>143</v>
      </c>
      <c r="C44" s="19">
        <v>36</v>
      </c>
      <c r="D44" s="20" t="s">
        <v>23</v>
      </c>
      <c r="E44" s="19">
        <v>23</v>
      </c>
      <c r="F44" s="19" t="s">
        <v>144</v>
      </c>
      <c r="G44" s="19">
        <f>3.95*1.6</f>
        <v>6.32</v>
      </c>
      <c r="H44" s="19">
        <f>3.49*1.6</f>
        <v>5.5840000000000005</v>
      </c>
      <c r="I44" s="19">
        <f>3.49*1.6</f>
        <v>5.5840000000000005</v>
      </c>
      <c r="J44" s="19">
        <f>3.49*1.5</f>
        <v>5.2350000000000003</v>
      </c>
      <c r="K44" s="19">
        <f>3.49*1.45</f>
        <v>5.0605000000000002</v>
      </c>
      <c r="L44" s="19" t="s">
        <v>70</v>
      </c>
      <c r="M44" s="19" t="s">
        <v>70</v>
      </c>
      <c r="N44" s="19" t="s">
        <v>70</v>
      </c>
      <c r="O44" s="20" t="s">
        <v>23</v>
      </c>
      <c r="P44" s="19" t="s">
        <v>25</v>
      </c>
      <c r="Q44" s="23" t="s">
        <v>26</v>
      </c>
      <c r="R44" s="48" t="s">
        <v>145</v>
      </c>
      <c r="S44" s="24" t="s">
        <v>27</v>
      </c>
    </row>
    <row r="45" spans="1:19" s="24" customFormat="1" x14ac:dyDescent="0.25">
      <c r="A45" s="17" t="s">
        <v>146</v>
      </c>
      <c r="B45" s="18" t="s">
        <v>147</v>
      </c>
      <c r="C45" s="19">
        <v>36</v>
      </c>
      <c r="D45" s="20" t="s">
        <v>23</v>
      </c>
      <c r="E45" s="19">
        <v>23</v>
      </c>
      <c r="F45" s="19" t="s">
        <v>148</v>
      </c>
      <c r="G45" s="19">
        <v>1.35</v>
      </c>
      <c r="H45" s="19">
        <v>1.35</v>
      </c>
      <c r="I45" s="19">
        <v>1.35</v>
      </c>
      <c r="J45" s="19">
        <v>1.35</v>
      </c>
      <c r="K45" s="19">
        <v>1.35</v>
      </c>
      <c r="L45" s="19">
        <v>1.35</v>
      </c>
      <c r="M45" s="19">
        <v>1.35</v>
      </c>
      <c r="N45" s="19">
        <v>1.35</v>
      </c>
      <c r="O45" s="20" t="s">
        <v>23</v>
      </c>
      <c r="P45" s="19" t="s">
        <v>25</v>
      </c>
      <c r="Q45" s="23" t="s">
        <v>26</v>
      </c>
      <c r="R45" s="48" t="s">
        <v>149</v>
      </c>
    </row>
    <row r="46" spans="1:19" s="24" customFormat="1" ht="13.5" thickBot="1" x14ac:dyDescent="0.3">
      <c r="A46" s="49" t="s">
        <v>150</v>
      </c>
      <c r="B46" s="50" t="s">
        <v>151</v>
      </c>
      <c r="C46" s="51">
        <v>36</v>
      </c>
      <c r="D46" s="52" t="s">
        <v>23</v>
      </c>
      <c r="E46" s="51">
        <v>23</v>
      </c>
      <c r="F46" s="51" t="s">
        <v>152</v>
      </c>
      <c r="G46" s="51">
        <v>1.65</v>
      </c>
      <c r="H46" s="51">
        <v>1.65</v>
      </c>
      <c r="I46" s="51">
        <v>1.65</v>
      </c>
      <c r="J46" s="51">
        <v>1.65</v>
      </c>
      <c r="K46" s="51">
        <v>1.65</v>
      </c>
      <c r="L46" s="51">
        <v>1.65</v>
      </c>
      <c r="M46" s="51">
        <v>1.65</v>
      </c>
      <c r="N46" s="51">
        <v>1.65</v>
      </c>
      <c r="O46" s="52" t="s">
        <v>23</v>
      </c>
      <c r="P46" s="51" t="s">
        <v>25</v>
      </c>
      <c r="Q46" s="53" t="s">
        <v>26</v>
      </c>
      <c r="R46" s="54" t="s">
        <v>149</v>
      </c>
    </row>
    <row r="47" spans="1:19" s="30" customFormat="1" x14ac:dyDescent="0.25">
      <c r="A47" s="55" t="s">
        <v>153</v>
      </c>
      <c r="B47" s="56" t="s">
        <v>154</v>
      </c>
      <c r="C47" s="57" t="s">
        <v>23</v>
      </c>
      <c r="D47" s="57" t="s">
        <v>23</v>
      </c>
      <c r="E47" s="57" t="s">
        <v>23</v>
      </c>
      <c r="F47" s="44">
        <v>0.05</v>
      </c>
      <c r="G47" s="44">
        <v>0.05</v>
      </c>
      <c r="H47" s="44">
        <v>0.05</v>
      </c>
      <c r="I47" s="44">
        <v>0.05</v>
      </c>
      <c r="J47" s="44">
        <v>0.05</v>
      </c>
      <c r="K47" s="44">
        <v>0.05</v>
      </c>
      <c r="L47" s="44">
        <v>0.05</v>
      </c>
      <c r="M47" s="44">
        <v>0.05</v>
      </c>
      <c r="N47" s="44">
        <v>0.05</v>
      </c>
      <c r="O47" s="57" t="s">
        <v>23</v>
      </c>
      <c r="P47" s="57" t="s">
        <v>23</v>
      </c>
      <c r="Q47" s="57" t="s">
        <v>23</v>
      </c>
      <c r="R47" s="57"/>
      <c r="S47" s="30" t="s">
        <v>27</v>
      </c>
    </row>
    <row r="48" spans="1:19" s="30" customFormat="1" x14ac:dyDescent="0.25">
      <c r="A48" s="25" t="s">
        <v>155</v>
      </c>
      <c r="B48" s="31" t="s">
        <v>156</v>
      </c>
      <c r="C48" s="28" t="s">
        <v>23</v>
      </c>
      <c r="D48" s="28" t="s">
        <v>23</v>
      </c>
      <c r="E48" s="28" t="s">
        <v>23</v>
      </c>
      <c r="F48" s="27">
        <v>0.09</v>
      </c>
      <c r="G48" s="27">
        <v>0.09</v>
      </c>
      <c r="H48" s="27">
        <v>0.09</v>
      </c>
      <c r="I48" s="27">
        <v>0.09</v>
      </c>
      <c r="J48" s="27">
        <v>0.09</v>
      </c>
      <c r="K48" s="27">
        <v>0.09</v>
      </c>
      <c r="L48" s="27">
        <v>0.09</v>
      </c>
      <c r="M48" s="27">
        <v>0.09</v>
      </c>
      <c r="N48" s="27">
        <v>0.09</v>
      </c>
      <c r="O48" s="28" t="s">
        <v>23</v>
      </c>
      <c r="P48" s="28" t="s">
        <v>23</v>
      </c>
      <c r="Q48" s="28" t="s">
        <v>23</v>
      </c>
      <c r="R48" s="28"/>
      <c r="S48" s="30" t="s">
        <v>27</v>
      </c>
    </row>
    <row r="49" spans="1:19" s="30" customFormat="1" x14ac:dyDescent="0.25">
      <c r="A49" s="25" t="s">
        <v>157</v>
      </c>
      <c r="B49" s="31" t="s">
        <v>158</v>
      </c>
      <c r="C49" s="28" t="s">
        <v>23</v>
      </c>
      <c r="D49" s="28" t="s">
        <v>23</v>
      </c>
      <c r="E49" s="28" t="s">
        <v>23</v>
      </c>
      <c r="F49" s="27">
        <v>0.12</v>
      </c>
      <c r="G49" s="27">
        <v>0.12</v>
      </c>
      <c r="H49" s="27">
        <v>0.12</v>
      </c>
      <c r="I49" s="27">
        <v>0.12</v>
      </c>
      <c r="J49" s="27">
        <v>0.12</v>
      </c>
      <c r="K49" s="27">
        <v>0.12</v>
      </c>
      <c r="L49" s="27">
        <v>0.12</v>
      </c>
      <c r="M49" s="27">
        <v>0.12</v>
      </c>
      <c r="N49" s="27">
        <v>0.12</v>
      </c>
      <c r="O49" s="28" t="s">
        <v>23</v>
      </c>
      <c r="P49" s="28" t="s">
        <v>23</v>
      </c>
      <c r="Q49" s="28" t="s">
        <v>23</v>
      </c>
      <c r="R49" s="28"/>
      <c r="S49" s="30" t="s">
        <v>27</v>
      </c>
    </row>
    <row r="50" spans="1:19" s="30" customFormat="1" x14ac:dyDescent="0.25">
      <c r="A50" s="25" t="s">
        <v>159</v>
      </c>
      <c r="B50" s="31" t="s">
        <v>160</v>
      </c>
      <c r="C50" s="28" t="s">
        <v>23</v>
      </c>
      <c r="D50" s="28" t="s">
        <v>23</v>
      </c>
      <c r="E50" s="28" t="s">
        <v>23</v>
      </c>
      <c r="F50" s="27">
        <v>0.15</v>
      </c>
      <c r="G50" s="27">
        <v>0.15</v>
      </c>
      <c r="H50" s="27">
        <v>0.15</v>
      </c>
      <c r="I50" s="27">
        <v>0.15</v>
      </c>
      <c r="J50" s="27">
        <v>0.15</v>
      </c>
      <c r="K50" s="27">
        <v>0.15</v>
      </c>
      <c r="L50" s="27">
        <v>0.15</v>
      </c>
      <c r="M50" s="27">
        <v>0.15</v>
      </c>
      <c r="N50" s="27">
        <v>0.15</v>
      </c>
      <c r="O50" s="28" t="s">
        <v>23</v>
      </c>
      <c r="P50" s="28" t="s">
        <v>23</v>
      </c>
      <c r="Q50" s="28" t="s">
        <v>23</v>
      </c>
      <c r="R50" s="28"/>
      <c r="S50" s="30" t="s">
        <v>27</v>
      </c>
    </row>
    <row r="51" spans="1:19" s="30" customFormat="1" x14ac:dyDescent="0.25">
      <c r="A51" s="25" t="s">
        <v>161</v>
      </c>
      <c r="B51" s="31" t="s">
        <v>162</v>
      </c>
      <c r="C51" s="28" t="s">
        <v>23</v>
      </c>
      <c r="D51" s="28" t="s">
        <v>23</v>
      </c>
      <c r="E51" s="28" t="s">
        <v>23</v>
      </c>
      <c r="F51" s="27">
        <v>0.2</v>
      </c>
      <c r="G51" s="27">
        <v>0.2</v>
      </c>
      <c r="H51" s="27">
        <v>0.2</v>
      </c>
      <c r="I51" s="27">
        <v>0.2</v>
      </c>
      <c r="J51" s="27">
        <v>0.2</v>
      </c>
      <c r="K51" s="27">
        <v>0.2</v>
      </c>
      <c r="L51" s="27">
        <v>0.2</v>
      </c>
      <c r="M51" s="27">
        <v>0.2</v>
      </c>
      <c r="N51" s="27">
        <v>0.2</v>
      </c>
      <c r="O51" s="28" t="s">
        <v>23</v>
      </c>
      <c r="P51" s="28" t="s">
        <v>23</v>
      </c>
      <c r="Q51" s="28" t="s">
        <v>23</v>
      </c>
      <c r="R51" s="28"/>
      <c r="S51" s="30" t="s">
        <v>27</v>
      </c>
    </row>
    <row r="52" spans="1:19" s="30" customFormat="1" x14ac:dyDescent="0.25">
      <c r="A52" s="25" t="s">
        <v>163</v>
      </c>
      <c r="B52" s="31" t="s">
        <v>164</v>
      </c>
      <c r="C52" s="28" t="s">
        <v>23</v>
      </c>
      <c r="D52" s="28" t="s">
        <v>23</v>
      </c>
      <c r="E52" s="28" t="s">
        <v>23</v>
      </c>
      <c r="F52" s="27">
        <v>0.25</v>
      </c>
      <c r="G52" s="27">
        <v>0.25</v>
      </c>
      <c r="H52" s="27">
        <v>0.25</v>
      </c>
      <c r="I52" s="27">
        <v>0.25</v>
      </c>
      <c r="J52" s="27">
        <v>0.25</v>
      </c>
      <c r="K52" s="27">
        <v>0.25</v>
      </c>
      <c r="L52" s="27">
        <v>0.25</v>
      </c>
      <c r="M52" s="27">
        <v>0.25</v>
      </c>
      <c r="N52" s="27">
        <v>0.25</v>
      </c>
      <c r="O52" s="28" t="s">
        <v>23</v>
      </c>
      <c r="P52" s="28" t="s">
        <v>23</v>
      </c>
      <c r="Q52" s="28" t="s">
        <v>23</v>
      </c>
      <c r="R52" s="28"/>
      <c r="S52" s="30" t="s">
        <v>27</v>
      </c>
    </row>
    <row r="53" spans="1:19" s="30" customFormat="1" x14ac:dyDescent="0.25">
      <c r="A53" s="25" t="s">
        <v>165</v>
      </c>
      <c r="B53" s="31" t="s">
        <v>166</v>
      </c>
      <c r="C53" s="28" t="s">
        <v>23</v>
      </c>
      <c r="D53" s="28" t="s">
        <v>23</v>
      </c>
      <c r="E53" s="28" t="s">
        <v>23</v>
      </c>
      <c r="F53" s="27">
        <v>0.5</v>
      </c>
      <c r="G53" s="27">
        <v>0.5</v>
      </c>
      <c r="H53" s="27">
        <v>0.5</v>
      </c>
      <c r="I53" s="27">
        <v>0.5</v>
      </c>
      <c r="J53" s="27">
        <v>0.5</v>
      </c>
      <c r="K53" s="27">
        <v>0.5</v>
      </c>
      <c r="L53" s="27">
        <v>0.5</v>
      </c>
      <c r="M53" s="27">
        <v>0.5</v>
      </c>
      <c r="N53" s="27">
        <v>0.5</v>
      </c>
      <c r="O53" s="28" t="s">
        <v>23</v>
      </c>
      <c r="P53" s="28" t="s">
        <v>23</v>
      </c>
      <c r="Q53" s="28" t="s">
        <v>23</v>
      </c>
      <c r="R53" s="28"/>
      <c r="S53" s="30" t="s">
        <v>27</v>
      </c>
    </row>
    <row r="54" spans="1:19" s="30" customFormat="1" x14ac:dyDescent="0.25">
      <c r="A54" s="25" t="s">
        <v>167</v>
      </c>
      <c r="B54" s="31" t="s">
        <v>168</v>
      </c>
      <c r="C54" s="28" t="s">
        <v>23</v>
      </c>
      <c r="D54" s="28" t="s">
        <v>23</v>
      </c>
      <c r="E54" s="28" t="s">
        <v>23</v>
      </c>
      <c r="F54" s="27">
        <v>0.75</v>
      </c>
      <c r="G54" s="27">
        <v>0.75</v>
      </c>
      <c r="H54" s="27">
        <v>0.75</v>
      </c>
      <c r="I54" s="27">
        <v>0.75</v>
      </c>
      <c r="J54" s="27">
        <v>0.75</v>
      </c>
      <c r="K54" s="27">
        <v>0.75</v>
      </c>
      <c r="L54" s="27">
        <v>0.75</v>
      </c>
      <c r="M54" s="27">
        <v>0.75</v>
      </c>
      <c r="N54" s="27">
        <v>0.75</v>
      </c>
      <c r="O54" s="28" t="s">
        <v>23</v>
      </c>
      <c r="P54" s="28" t="s">
        <v>23</v>
      </c>
      <c r="Q54" s="28" t="s">
        <v>23</v>
      </c>
      <c r="R54" s="28"/>
      <c r="S54" s="30" t="s">
        <v>27</v>
      </c>
    </row>
    <row r="55" spans="1:19" s="30" customFormat="1" x14ac:dyDescent="0.25">
      <c r="A55" s="25" t="s">
        <v>169</v>
      </c>
      <c r="B55" s="31" t="s">
        <v>170</v>
      </c>
      <c r="C55" s="28" t="s">
        <v>23</v>
      </c>
      <c r="D55" s="28" t="s">
        <v>23</v>
      </c>
      <c r="E55" s="28" t="s">
        <v>23</v>
      </c>
      <c r="F55" s="27">
        <v>1</v>
      </c>
      <c r="G55" s="27">
        <v>1</v>
      </c>
      <c r="H55" s="27">
        <v>1</v>
      </c>
      <c r="I55" s="27">
        <v>1</v>
      </c>
      <c r="J55" s="27">
        <v>1</v>
      </c>
      <c r="K55" s="27">
        <v>1</v>
      </c>
      <c r="L55" s="27">
        <v>1</v>
      </c>
      <c r="M55" s="27">
        <v>1</v>
      </c>
      <c r="N55" s="27">
        <v>1</v>
      </c>
      <c r="O55" s="28" t="s">
        <v>23</v>
      </c>
      <c r="P55" s="28" t="s">
        <v>23</v>
      </c>
      <c r="Q55" s="28" t="s">
        <v>23</v>
      </c>
      <c r="R55" s="28"/>
      <c r="S55" s="30" t="s">
        <v>27</v>
      </c>
    </row>
    <row r="56" spans="1:19" s="30" customFormat="1" x14ac:dyDescent="0.25">
      <c r="A56" s="25" t="s">
        <v>171</v>
      </c>
      <c r="B56" s="31" t="s">
        <v>172</v>
      </c>
      <c r="C56" s="28" t="s">
        <v>23</v>
      </c>
      <c r="D56" s="28" t="s">
        <v>23</v>
      </c>
      <c r="E56" s="28" t="s">
        <v>23</v>
      </c>
      <c r="F56" s="27">
        <v>0.05</v>
      </c>
      <c r="G56" s="27">
        <v>0.05</v>
      </c>
      <c r="H56" s="27">
        <v>0.05</v>
      </c>
      <c r="I56" s="27">
        <v>0.05</v>
      </c>
      <c r="J56" s="27">
        <v>0.05</v>
      </c>
      <c r="K56" s="27">
        <v>0.05</v>
      </c>
      <c r="L56" s="27">
        <v>0.05</v>
      </c>
      <c r="M56" s="27">
        <v>0.05</v>
      </c>
      <c r="N56" s="27">
        <v>0.05</v>
      </c>
      <c r="O56" s="28" t="s">
        <v>23</v>
      </c>
      <c r="P56" s="28" t="s">
        <v>23</v>
      </c>
      <c r="Q56" s="28" t="s">
        <v>23</v>
      </c>
      <c r="R56" s="28"/>
      <c r="S56" s="30" t="s">
        <v>27</v>
      </c>
    </row>
    <row r="57" spans="1:19" s="30" customFormat="1" x14ac:dyDescent="0.25">
      <c r="A57" s="25" t="s">
        <v>173</v>
      </c>
      <c r="B57" s="26" t="s">
        <v>174</v>
      </c>
      <c r="C57" s="28" t="s">
        <v>23</v>
      </c>
      <c r="D57" s="28" t="s">
        <v>23</v>
      </c>
      <c r="E57" s="28" t="s">
        <v>23</v>
      </c>
      <c r="F57" s="27">
        <v>0.09</v>
      </c>
      <c r="G57" s="27">
        <v>0.09</v>
      </c>
      <c r="H57" s="27">
        <v>0.09</v>
      </c>
      <c r="I57" s="27">
        <v>0.09</v>
      </c>
      <c r="J57" s="27">
        <v>0.09</v>
      </c>
      <c r="K57" s="27">
        <v>0.09</v>
      </c>
      <c r="L57" s="27">
        <v>0.09</v>
      </c>
      <c r="M57" s="27">
        <v>0.09</v>
      </c>
      <c r="N57" s="27">
        <v>0.09</v>
      </c>
      <c r="O57" s="28" t="s">
        <v>23</v>
      </c>
      <c r="P57" s="28" t="s">
        <v>23</v>
      </c>
      <c r="Q57" s="28" t="s">
        <v>23</v>
      </c>
      <c r="R57" s="28"/>
      <c r="S57" s="30" t="s">
        <v>27</v>
      </c>
    </row>
    <row r="58" spans="1:19" s="30" customFormat="1" x14ac:dyDescent="0.25">
      <c r="A58" s="25" t="s">
        <v>175</v>
      </c>
      <c r="B58" s="26" t="s">
        <v>176</v>
      </c>
      <c r="C58" s="28" t="s">
        <v>23</v>
      </c>
      <c r="D58" s="28" t="s">
        <v>23</v>
      </c>
      <c r="E58" s="28" t="s">
        <v>23</v>
      </c>
      <c r="F58" s="27">
        <v>0.5</v>
      </c>
      <c r="G58" s="27">
        <v>0.15</v>
      </c>
      <c r="H58" s="27">
        <v>0.15</v>
      </c>
      <c r="I58" s="27">
        <v>0.15</v>
      </c>
      <c r="J58" s="27">
        <v>0.15</v>
      </c>
      <c r="K58" s="27">
        <v>0.15</v>
      </c>
      <c r="L58" s="27">
        <v>0.15</v>
      </c>
      <c r="M58" s="27">
        <v>0.15</v>
      </c>
      <c r="N58" s="27">
        <v>0.15</v>
      </c>
      <c r="O58" s="28" t="s">
        <v>23</v>
      </c>
      <c r="P58" s="28" t="s">
        <v>23</v>
      </c>
      <c r="Q58" s="28" t="s">
        <v>23</v>
      </c>
      <c r="R58" s="28"/>
      <c r="S58" s="30" t="s">
        <v>27</v>
      </c>
    </row>
    <row r="59" spans="1:19" x14ac:dyDescent="0.2">
      <c r="A59" s="58"/>
      <c r="B59" s="2"/>
      <c r="C59" s="59"/>
      <c r="D59" s="59"/>
      <c r="E59" s="59"/>
      <c r="F59" s="59"/>
      <c r="G59" s="59"/>
      <c r="H59" s="59"/>
      <c r="I59" s="59"/>
      <c r="J59" s="59"/>
      <c r="K59" s="59"/>
      <c r="L59" s="59"/>
      <c r="M59" s="59"/>
      <c r="N59" s="59"/>
      <c r="O59" s="7"/>
      <c r="P59" s="60"/>
      <c r="Q59" s="61"/>
      <c r="R59" s="61"/>
    </row>
    <row r="60" spans="1:19" x14ac:dyDescent="0.2">
      <c r="A60" s="62"/>
      <c r="B60" s="1"/>
      <c r="C60" s="63"/>
      <c r="D60" s="63"/>
      <c r="E60" s="63"/>
      <c r="F60" s="63"/>
      <c r="H60" s="59"/>
      <c r="I60" s="59"/>
      <c r="J60" s="59"/>
      <c r="K60" s="59"/>
      <c r="L60" s="59"/>
      <c r="M60" s="59"/>
      <c r="N60" s="59"/>
      <c r="O60" s="7"/>
      <c r="P60" s="60"/>
      <c r="Q60" s="64"/>
      <c r="R60" s="64"/>
    </row>
    <row r="61" spans="1:19" x14ac:dyDescent="0.2">
      <c r="A61" s="65" t="s">
        <v>177</v>
      </c>
      <c r="B61" s="66" t="s">
        <v>178</v>
      </c>
      <c r="C61" s="7" t="s">
        <v>179</v>
      </c>
      <c r="D61" s="7"/>
      <c r="E61" s="7"/>
      <c r="F61" s="7"/>
      <c r="G61" s="7"/>
      <c r="H61" s="7"/>
      <c r="I61" s="7"/>
      <c r="J61" s="7"/>
      <c r="K61" s="7"/>
      <c r="L61" s="7"/>
      <c r="M61" s="7"/>
      <c r="N61" s="7"/>
      <c r="Q61" s="7"/>
      <c r="R61" s="7"/>
    </row>
    <row r="63" spans="1:19" x14ac:dyDescent="0.2">
      <c r="A63" s="67" t="s">
        <v>180</v>
      </c>
      <c r="B63" s="11" t="s">
        <v>181</v>
      </c>
      <c r="C63" s="2" t="s">
        <v>182</v>
      </c>
      <c r="D63" s="2"/>
      <c r="E63" s="2"/>
      <c r="F63" s="2"/>
      <c r="G63" s="7"/>
      <c r="H63" s="7"/>
      <c r="I63" s="7"/>
      <c r="J63" s="7"/>
      <c r="K63" s="7"/>
      <c r="L63" s="7"/>
      <c r="M63" s="7"/>
      <c r="N63" s="7"/>
      <c r="Q63" s="7"/>
      <c r="R63" s="7"/>
    </row>
    <row r="64" spans="1:19" x14ac:dyDescent="0.2">
      <c r="K64" s="7"/>
      <c r="L64" s="7"/>
      <c r="M64" s="7"/>
      <c r="N64" s="7"/>
      <c r="Q64" s="7"/>
      <c r="R64" s="7"/>
    </row>
    <row r="65" spans="1:18" x14ac:dyDescent="0.2">
      <c r="A65" s="7" t="s">
        <v>183</v>
      </c>
      <c r="B65" s="7"/>
      <c r="C65" s="7"/>
      <c r="D65" s="7"/>
      <c r="E65" s="7"/>
      <c r="F65" s="7"/>
      <c r="G65" s="7"/>
      <c r="H65" s="7"/>
      <c r="I65" s="7"/>
      <c r="J65" s="7"/>
      <c r="K65" s="7"/>
      <c r="L65" s="7"/>
      <c r="M65" s="7"/>
      <c r="N65" s="7"/>
      <c r="Q65" s="7"/>
      <c r="R65" s="7"/>
    </row>
    <row r="66" spans="1:18" x14ac:dyDescent="0.2">
      <c r="A66" s="2"/>
      <c r="B66" s="7"/>
      <c r="C66" s="7"/>
      <c r="D66" s="7"/>
      <c r="E66" s="7"/>
      <c r="F66" s="7"/>
      <c r="G66" s="7"/>
      <c r="H66" s="7"/>
      <c r="I66" s="7"/>
      <c r="J66" s="7"/>
      <c r="K66" s="7"/>
      <c r="L66" s="7"/>
      <c r="M66" s="7"/>
      <c r="N66" s="7"/>
      <c r="Q66" s="7"/>
      <c r="R66" s="7"/>
    </row>
    <row r="67" spans="1:18" ht="14.25" x14ac:dyDescent="0.2">
      <c r="A67" s="68"/>
      <c r="B67" s="11"/>
    </row>
  </sheetData>
  <mergeCells count="1">
    <mergeCell ref="M1:Q3"/>
  </mergeCells>
  <pageMargins left="0.7" right="0.7" top="0.78740157499999996" bottom="0.78740157499999996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Tabelle1</vt:lpstr>
      <vt:lpstr>Tabelle2</vt:lpstr>
      <vt:lpstr>Tabelle3</vt:lpstr>
    </vt:vector>
  </TitlesOfParts>
  <Company>C. Melchers GmbH &amp; Co. KG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Manfred Nieder</dc:creator>
  <cp:lastModifiedBy>Manfred Nieder</cp:lastModifiedBy>
  <dcterms:created xsi:type="dcterms:W3CDTF">2014-01-16T12:08:31Z</dcterms:created>
  <dcterms:modified xsi:type="dcterms:W3CDTF">2014-01-16T12:09:17Z</dcterms:modified>
</cp:coreProperties>
</file>